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https://easy4me-my.sharepoint.com/personal/office_easy4me_onmicrosoft_com/Documents/FTP/easy4me.info/workfiles/m4/"/>
    </mc:Choice>
  </mc:AlternateContent>
  <xr:revisionPtr revIDLastSave="24" documentId="8_{260A5913-0F2C-4C6D-B3F9-B2469480C35F}" xr6:coauthVersionLast="47" xr6:coauthVersionMax="47" xr10:uidLastSave="{260D5467-0932-4B0D-B56A-BDC1E5962969}"/>
  <bookViews>
    <workbookView xWindow="4046" yWindow="3609" windowWidth="25525" windowHeight="13337" tabRatio="733" xr2:uid="{00000000-000D-0000-FFFF-FFFF00000000}"/>
  </bookViews>
  <sheets>
    <sheet name="Tipps" sheetId="17" r:id="rId1"/>
    <sheet name="Umsatz" sheetId="6" r:id="rId2"/>
    <sheet name="Urlaub" sheetId="14" r:id="rId3"/>
    <sheet name="Stromkosten" sheetId="13" r:id="rId4"/>
    <sheet name="Treibstoffkosten" sheetId="19" r:id="rId5"/>
    <sheet name="Bergfreunde" sheetId="4" r:id="rId6"/>
    <sheet name="Honorar" sheetId="5" r:id="rId7"/>
    <sheet name="Lotto" sheetId="10" r:id="rId8"/>
    <sheet name="Jahresabrechnung" sheetId="7" r:id="rId9"/>
    <sheet name="Schülerzahl" sheetId="15" r:id="rId10"/>
    <sheet name="Fehler" sheetId="18" r:id="rId11"/>
    <sheet name="+ 1x1 Aufg." sheetId="11" r:id="rId12"/>
    <sheet name="1x1 Erg." sheetId="12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5" i="19" l="1"/>
  <c r="I6" i="19"/>
  <c r="I7" i="19"/>
  <c r="I8" i="19"/>
  <c r="I9" i="19"/>
  <c r="I10" i="19"/>
  <c r="I11" i="19"/>
  <c r="I12" i="19"/>
  <c r="I13" i="19"/>
  <c r="I14" i="19"/>
  <c r="I15" i="19"/>
  <c r="I4" i="19"/>
  <c r="N4" i="19"/>
  <c r="L16" i="19"/>
  <c r="M4" i="19" s="1"/>
  <c r="O4" i="19" s="1"/>
  <c r="B1" i="7"/>
  <c r="A1" i="13"/>
  <c r="A1" i="6"/>
  <c r="N10" i="19"/>
  <c r="N6" i="19"/>
  <c r="N14" i="19"/>
  <c r="N15" i="19"/>
  <c r="N5" i="19"/>
  <c r="N9" i="19"/>
  <c r="N13" i="19"/>
  <c r="N7" i="19"/>
  <c r="N11" i="19"/>
  <c r="N8" i="19"/>
  <c r="N12" i="19"/>
  <c r="M13" i="19" l="1"/>
  <c r="O13" i="19" s="1"/>
  <c r="M9" i="19"/>
  <c r="M5" i="19"/>
  <c r="O9" i="19"/>
  <c r="O5" i="19"/>
  <c r="M11" i="19"/>
  <c r="O11" i="19" s="1"/>
  <c r="M12" i="19"/>
  <c r="O12" i="19" s="1"/>
  <c r="M8" i="19"/>
  <c r="O8" i="19" s="1"/>
  <c r="M15" i="19"/>
  <c r="O15" i="19" s="1"/>
  <c r="M7" i="19"/>
  <c r="O7" i="19" s="1"/>
  <c r="M14" i="19"/>
  <c r="O14" i="19" s="1"/>
  <c r="M10" i="19"/>
  <c r="O10" i="19" s="1"/>
  <c r="M6" i="19"/>
  <c r="O6" i="19" s="1"/>
  <c r="K13" i="15"/>
  <c r="K11" i="15"/>
  <c r="K10" i="15"/>
  <c r="K8" i="15"/>
  <c r="L8" i="15" s="1"/>
  <c r="K7" i="15"/>
  <c r="L7" i="15" s="1"/>
  <c r="K6" i="15"/>
  <c r="L6" i="15" s="1"/>
  <c r="K5" i="15"/>
  <c r="L5" i="15" s="1"/>
  <c r="L10" i="15" l="1"/>
  <c r="L11" i="15"/>
  <c r="C7" i="18"/>
  <c r="C8" i="18"/>
  <c r="C9" i="18"/>
  <c r="C10" i="18"/>
  <c r="C11" i="18"/>
  <c r="C12" i="18"/>
  <c r="C13" i="18"/>
  <c r="C14" i="18"/>
  <c r="C15" i="18"/>
  <c r="C16" i="18"/>
  <c r="C17" i="18"/>
  <c r="B19" i="18"/>
  <c r="C6" i="18" s="1"/>
  <c r="L12" i="12"/>
  <c r="K12" i="12"/>
  <c r="J12" i="12"/>
  <c r="I12" i="12"/>
  <c r="H12" i="12"/>
  <c r="G12" i="12"/>
  <c r="F12" i="12"/>
  <c r="E12" i="12"/>
  <c r="D12" i="12"/>
  <c r="C12" i="12"/>
  <c r="L11" i="12"/>
  <c r="K11" i="12"/>
  <c r="J11" i="12"/>
  <c r="I11" i="12"/>
  <c r="H11" i="12"/>
  <c r="G11" i="12"/>
  <c r="F11" i="12"/>
  <c r="E11" i="12"/>
  <c r="D11" i="12"/>
  <c r="C11" i="12"/>
  <c r="L10" i="12"/>
  <c r="K10" i="12"/>
  <c r="J10" i="12"/>
  <c r="I10" i="12"/>
  <c r="H10" i="12"/>
  <c r="G10" i="12"/>
  <c r="F10" i="12"/>
  <c r="E10" i="12"/>
  <c r="D10" i="12"/>
  <c r="C10" i="12"/>
  <c r="L9" i="12"/>
  <c r="K9" i="12"/>
  <c r="J9" i="12"/>
  <c r="I9" i="12"/>
  <c r="H9" i="12"/>
  <c r="G9" i="12"/>
  <c r="F9" i="12"/>
  <c r="E9" i="12"/>
  <c r="D9" i="12"/>
  <c r="C9" i="12"/>
  <c r="L8" i="12"/>
  <c r="K8" i="12"/>
  <c r="J8" i="12"/>
  <c r="I8" i="12"/>
  <c r="H8" i="12"/>
  <c r="G8" i="12"/>
  <c r="F8" i="12"/>
  <c r="E8" i="12"/>
  <c r="D8" i="12"/>
  <c r="C8" i="12"/>
  <c r="L7" i="12"/>
  <c r="K7" i="12"/>
  <c r="J7" i="12"/>
  <c r="I7" i="12"/>
  <c r="H7" i="12"/>
  <c r="G7" i="12"/>
  <c r="F7" i="12"/>
  <c r="E7" i="12"/>
  <c r="D7" i="12"/>
  <c r="C7" i="12"/>
  <c r="L6" i="12"/>
  <c r="K6" i="12"/>
  <c r="J6" i="12"/>
  <c r="I6" i="12"/>
  <c r="H6" i="12"/>
  <c r="G6" i="12"/>
  <c r="F6" i="12"/>
  <c r="E6" i="12"/>
  <c r="D6" i="12"/>
  <c r="C6" i="12"/>
  <c r="L5" i="12"/>
  <c r="K5" i="12"/>
  <c r="J5" i="12"/>
  <c r="I5" i="12"/>
  <c r="H5" i="12"/>
  <c r="G5" i="12"/>
  <c r="F5" i="12"/>
  <c r="E5" i="12"/>
  <c r="D5" i="12"/>
  <c r="C5" i="12"/>
  <c r="L4" i="12"/>
  <c r="K4" i="12"/>
  <c r="J4" i="12"/>
  <c r="I4" i="12"/>
  <c r="H4" i="12"/>
  <c r="G4" i="12"/>
  <c r="F4" i="12"/>
  <c r="E4" i="12"/>
  <c r="D4" i="12"/>
  <c r="C4" i="12"/>
  <c r="L3" i="12"/>
  <c r="K3" i="12"/>
  <c r="J3" i="12"/>
  <c r="I3" i="12"/>
  <c r="H3" i="12"/>
  <c r="G3" i="12"/>
  <c r="F3" i="12"/>
  <c r="E3" i="12"/>
  <c r="D3" i="12"/>
  <c r="C3" i="12"/>
  <c r="N1" i="5" a="1"/>
  <c r="N1" i="5" s="1"/>
  <c r="N4" i="4"/>
  <c r="N5" i="4"/>
  <c r="N6" i="4"/>
  <c r="N7" i="4"/>
  <c r="N8" i="4"/>
  <c r="N9" i="4"/>
  <c r="N10" i="4"/>
  <c r="N11" i="4"/>
  <c r="N12" i="4"/>
  <c r="N3" i="4"/>
  <c r="N13" i="4" l="1"/>
</calcChain>
</file>

<file path=xl/sharedStrings.xml><?xml version="1.0" encoding="utf-8"?>
<sst xmlns="http://schemas.openxmlformats.org/spreadsheetml/2006/main" count="224" uniqueCount="159">
  <si>
    <t>Artikel</t>
  </si>
  <si>
    <t>Brutto</t>
  </si>
  <si>
    <t>Menge</t>
  </si>
  <si>
    <t>Umsatz</t>
  </si>
  <si>
    <t>Anteil in %</t>
  </si>
  <si>
    <t>Mumienschlafsack Daunen</t>
  </si>
  <si>
    <t>Kompass</t>
  </si>
  <si>
    <t>Höhenmesser</t>
  </si>
  <si>
    <t>Gesamtumsatz</t>
  </si>
  <si>
    <t xml:space="preserve">Camping-Zelt spezial  </t>
  </si>
  <si>
    <t>Zelt Eisscholle 1,4 kg</t>
  </si>
  <si>
    <t>3 Pers. Iglu-Zelt 4.8kg</t>
  </si>
  <si>
    <t>Unterlagsmatte</t>
  </si>
  <si>
    <t>Kochgeschirr</t>
  </si>
  <si>
    <t>Gaskocher extrem</t>
  </si>
  <si>
    <t>Rucksack 85</t>
  </si>
  <si>
    <t>Berechne den Gesamtumsatz</t>
  </si>
  <si>
    <t>Formatiere dieses Feld als Prozent mit 2 Dezimalen</t>
  </si>
  <si>
    <t>Achte auf den Bezug bevor du die Formel kopierst!</t>
  </si>
  <si>
    <t>Mwst-Satz</t>
  </si>
  <si>
    <t>Stunden</t>
  </si>
  <si>
    <t>Gesamt</t>
  </si>
  <si>
    <t>Rechnungssumme</t>
  </si>
  <si>
    <t>Kurs Word - Einsteiger</t>
  </si>
  <si>
    <t>Kurs Excel Advanced</t>
  </si>
  <si>
    <t>Honorarnote</t>
  </si>
  <si>
    <t>netto</t>
  </si>
  <si>
    <t>Formatiere alle Geldbeträge als Währung mit 2 Dezimalstellen</t>
  </si>
  <si>
    <t>Office Orientierung</t>
  </si>
  <si>
    <t>ECDL Schulung</t>
  </si>
  <si>
    <t>Netzwerkinstallation</t>
  </si>
  <si>
    <t>Preis</t>
  </si>
  <si>
    <t>Mwst.-Anteil</t>
  </si>
  <si>
    <t>Bilde die Summen</t>
  </si>
  <si>
    <t>Anteil am 
Jahresumsatz</t>
  </si>
  <si>
    <t>1. Quartal</t>
  </si>
  <si>
    <t>2. Quartal</t>
  </si>
  <si>
    <t>3. Quartal</t>
  </si>
  <si>
    <t>4. Quartal</t>
  </si>
  <si>
    <t>Jahresumsatz</t>
  </si>
  <si>
    <t>Stundenlohn</t>
  </si>
  <si>
    <t>Lohn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</si>
  <si>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</si>
  <si>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</si>
  <si>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</si>
  <si>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</si>
  <si>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</si>
  <si>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</si>
  <si>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</si>
  <si>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</si>
  <si>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</si>
  <si>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</si>
  <si>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</si>
  <si>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Gewinnaufteilung</t>
  </si>
  <si>
    <t>Anteile (%)</t>
  </si>
  <si>
    <t>Gewinn</t>
  </si>
  <si>
    <t>Susi</t>
  </si>
  <si>
    <t>Hans</t>
  </si>
  <si>
    <t>Max</t>
  </si>
  <si>
    <t>Anna</t>
  </si>
  <si>
    <t>Gewinnsumme:</t>
  </si>
  <si>
    <t>Heidinger</t>
  </si>
  <si>
    <t>Lohmaier</t>
  </si>
  <si>
    <t>Frenzl</t>
  </si>
  <si>
    <t>Stamsdorfer</t>
  </si>
  <si>
    <t>Goldberger</t>
  </si>
  <si>
    <t>Jänner</t>
  </si>
  <si>
    <t>Lohnsumme</t>
  </si>
  <si>
    <t>Berechne die Monatslöhne mit der Formel: Stunden x Stundenlohn</t>
  </si>
  <si>
    <t>Formatiere Geldbeträge als Währung</t>
  </si>
  <si>
    <t>Einzahlung</t>
  </si>
  <si>
    <t>Erzeuge eine 1x1 Tabelle!</t>
  </si>
  <si>
    <t>Monat</t>
  </si>
  <si>
    <t>Kosten</t>
  </si>
  <si>
    <t>Gesamtkosten</t>
  </si>
  <si>
    <t>Formatiere die Anteile in Prozent ohne Dezimalstellen</t>
  </si>
  <si>
    <t>Bezeichnung</t>
  </si>
  <si>
    <t>Ausgaben</t>
  </si>
  <si>
    <t>Hotel</t>
  </si>
  <si>
    <t>Essen &amp; Trinken</t>
  </si>
  <si>
    <t>Reisekosten</t>
  </si>
  <si>
    <t>Einkäufe und Andenken</t>
  </si>
  <si>
    <t>Sonstige Kosten</t>
  </si>
  <si>
    <t>%-Anteil</t>
  </si>
  <si>
    <t>Schulstatistik</t>
  </si>
  <si>
    <t>Klasse</t>
  </si>
  <si>
    <t>Knaben</t>
  </si>
  <si>
    <t>Mädchen</t>
  </si>
  <si>
    <t>Auswertung</t>
  </si>
  <si>
    <t>1a</t>
  </si>
  <si>
    <t>Anzahl</t>
  </si>
  <si>
    <t>in %</t>
  </si>
  <si>
    <t>1b</t>
  </si>
  <si>
    <t>Alle Schüler der 1. Klasse:</t>
  </si>
  <si>
    <t>1c</t>
  </si>
  <si>
    <t>Alle Schüler der 2. Klasse:</t>
  </si>
  <si>
    <t>Alle Schüler der 3. Klasse:</t>
  </si>
  <si>
    <t>2a</t>
  </si>
  <si>
    <t>Alle Schüler der 4. Klasse:</t>
  </si>
  <si>
    <t>2b</t>
  </si>
  <si>
    <t>2c</t>
  </si>
  <si>
    <t>Gesamtzahl der Knaben der Schule:</t>
  </si>
  <si>
    <t>Gesamtzahl der Mädchen der Schule:</t>
  </si>
  <si>
    <t>3a</t>
  </si>
  <si>
    <t>3b</t>
  </si>
  <si>
    <t>Gesamtschülerzahl der Schule:</t>
  </si>
  <si>
    <t>3c</t>
  </si>
  <si>
    <t>4a</t>
  </si>
  <si>
    <t>4b</t>
  </si>
  <si>
    <t>4c</t>
  </si>
  <si>
    <t>Gesamtausgaben</t>
  </si>
  <si>
    <t>Bezüge verwenden</t>
  </si>
  <si>
    <t>Gib auf den folgenden Arbeitsblättern die richtigen Bezüge ein!</t>
  </si>
  <si>
    <t>Falls dir Zeit bleibt, verbessere die Optik der Tabellen!</t>
  </si>
  <si>
    <r>
      <t>E</t>
    </r>
    <r>
      <rPr>
        <b/>
        <sz val="14"/>
        <color indexed="30"/>
        <rFont val="Tahoma"/>
        <family val="2"/>
      </rPr>
      <t>AS</t>
    </r>
    <r>
      <rPr>
        <b/>
        <sz val="14"/>
        <color indexed="24"/>
        <rFont val="Tahoma"/>
        <family val="2"/>
      </rPr>
      <t>Y</t>
    </r>
    <r>
      <rPr>
        <b/>
        <sz val="14"/>
        <color indexed="14"/>
        <rFont val="Tahoma"/>
        <family val="2"/>
      </rPr>
      <t>4</t>
    </r>
    <r>
      <rPr>
        <b/>
        <sz val="14"/>
        <color indexed="52"/>
        <rFont val="Tahoma"/>
        <family val="2"/>
      </rPr>
      <t>M</t>
    </r>
    <r>
      <rPr>
        <b/>
        <sz val="14"/>
        <color indexed="10"/>
        <rFont val="Tahoma"/>
        <family val="2"/>
      </rPr>
      <t>E</t>
    </r>
  </si>
  <si>
    <r>
      <t xml:space="preserve">Berechne den Anteil in %  an Gesamtkosten mit der Formel: </t>
    </r>
    <r>
      <rPr>
        <b/>
        <sz val="10"/>
        <rFont val="Arial"/>
        <family val="2"/>
      </rPr>
      <t>Ausgaben dividiert durch Gesamtausgaben</t>
    </r>
  </si>
  <si>
    <t>Tipp: Hier musst du gemischte Bezüge verwenden!</t>
  </si>
  <si>
    <t>So viele Fehler!</t>
  </si>
  <si>
    <t>Kannst du alle ausbessern?</t>
  </si>
  <si>
    <t>Bergfreunde</t>
  </si>
  <si>
    <t xml:space="preserve"> </t>
  </si>
  <si>
    <t>Arbeitnehmer kopieren kannst?</t>
  </si>
  <si>
    <t xml:space="preserve">kannst du die Formel für den Lohn so eingeben, dass du sie für jeden </t>
  </si>
  <si>
    <t>Aufgaben:</t>
  </si>
  <si>
    <r>
      <t xml:space="preserve">- Berechne in </t>
    </r>
    <r>
      <rPr>
        <b/>
        <sz val="11"/>
        <rFont val="Calibri"/>
        <family val="2"/>
        <scheme val="minor"/>
      </rPr>
      <t>B9</t>
    </r>
    <r>
      <rPr>
        <sz val="11"/>
        <rFont val="Calibri"/>
        <family val="2"/>
        <scheme val="minor"/>
      </rPr>
      <t xml:space="preserve"> den Jahresumsatz!</t>
    </r>
  </si>
  <si>
    <r>
      <t xml:space="preserve">- Berechne in den Zellen </t>
    </r>
    <r>
      <rPr>
        <b/>
        <sz val="11"/>
        <rFont val="Calibri"/>
        <family val="2"/>
        <scheme val="minor"/>
      </rPr>
      <t>C4 bis C7</t>
    </r>
    <r>
      <rPr>
        <sz val="11"/>
        <rFont val="Calibri"/>
        <family val="2"/>
        <scheme val="minor"/>
      </rPr>
      <t xml:space="preserve"> den Anteil am Jahresumsatz mit der Formel: </t>
    </r>
    <r>
      <rPr>
        <b/>
        <i/>
        <sz val="11"/>
        <rFont val="Calibri"/>
        <family val="2"/>
        <scheme val="minor"/>
      </rPr>
      <t>Umsatz dividiert durch Jahresumsatz</t>
    </r>
  </si>
  <si>
    <r>
      <t>- Formatiere den Umsatz (B4 bis B9) als</t>
    </r>
    <r>
      <rPr>
        <b/>
        <sz val="11"/>
        <rFont val="Calibri"/>
        <family val="2"/>
        <scheme val="minor"/>
      </rPr>
      <t xml:space="preserve"> Währung</t>
    </r>
    <r>
      <rPr>
        <sz val="11"/>
        <rFont val="Calibri"/>
        <family val="2"/>
        <scheme val="minor"/>
      </rPr>
      <t xml:space="preserve"> in Euro</t>
    </r>
  </si>
  <si>
    <r>
      <t>- Formatiere die Anteile am Jahresumsatz (C4 bis C7) in</t>
    </r>
    <r>
      <rPr>
        <b/>
        <sz val="11"/>
        <rFont val="Calibri"/>
        <family val="2"/>
        <scheme val="minor"/>
      </rPr>
      <t xml:space="preserve"> Prozent mit 2 Dezimalstellen</t>
    </r>
  </si>
  <si>
    <t>Zeitraum</t>
  </si>
  <si>
    <r>
      <t xml:space="preserve">Berechne die Gesamtkosten in </t>
    </r>
    <r>
      <rPr>
        <b/>
        <sz val="11"/>
        <rFont val="Calibri"/>
        <family val="2"/>
        <scheme val="minor"/>
      </rPr>
      <t>B10</t>
    </r>
    <r>
      <rPr>
        <sz val="11"/>
        <rFont val="Calibri"/>
        <family val="2"/>
        <scheme val="minor"/>
      </rPr>
      <t xml:space="preserve"> und formatiere die Kosten als Währung</t>
    </r>
  </si>
  <si>
    <t>Eine Herausforderung:</t>
  </si>
  <si>
    <t>Excel soll den Wert aus C4 nehmen und mit dem Wert aus der Zelle links (B7) multiplizieren.</t>
  </si>
  <si>
    <t>In der Zelle C7 wird gemischter Bezug erforderlich:</t>
  </si>
  <si>
    <r>
      <t>Die Formel muss lauten:</t>
    </r>
    <r>
      <rPr>
        <b/>
        <sz val="10"/>
        <rFont val="Arial"/>
        <family val="2"/>
      </rPr>
      <t xml:space="preserve"> </t>
    </r>
    <r>
      <rPr>
        <sz val="12"/>
        <rFont val="Arial"/>
        <family val="2"/>
      </rPr>
      <t>=</t>
    </r>
    <r>
      <rPr>
        <b/>
        <sz val="12"/>
        <color rgb="FFC00000"/>
        <rFont val="Arial"/>
        <family val="2"/>
      </rPr>
      <t>C$4</t>
    </r>
    <r>
      <rPr>
        <b/>
        <sz val="12"/>
        <rFont val="Arial"/>
        <family val="2"/>
      </rPr>
      <t>*B7</t>
    </r>
  </si>
  <si>
    <t>Erklärung:</t>
  </si>
  <si>
    <t>Zur Erklärung…</t>
  </si>
  <si>
    <t>Kopiere jetzt diese Formel in die anderen Zellen z.B. E5 bis E18!</t>
  </si>
  <si>
    <r>
      <t>Damit ich die Formel nach unten</t>
    </r>
    <r>
      <rPr>
        <b/>
        <sz val="10"/>
        <rFont val="Arial"/>
        <family val="2"/>
      </rPr>
      <t xml:space="preserve"> und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>nach rechts</t>
    </r>
    <r>
      <rPr>
        <sz val="10"/>
        <rFont val="Arial"/>
        <family val="2"/>
      </rPr>
      <t xml:space="preserve"> kopieren kann, darf ich nicht </t>
    </r>
    <r>
      <rPr>
        <sz val="10"/>
        <color rgb="FFC00000"/>
        <rFont val="Arial"/>
        <family val="2"/>
      </rPr>
      <t>$</t>
    </r>
    <r>
      <rPr>
        <sz val="10"/>
        <rFont val="Arial"/>
        <family val="2"/>
      </rPr>
      <t>C$4 verwenden, weil sonst immer der Wert aus C4 verwendet wird - es soll der Wert verwendet werden, der in dieser Spalte in Zeile 4 steht. Das erreiche ich, wenn ich in der Formel C$4 verwende - dann ändert sich die Spalte beim Kopieren entsprechend.</t>
    </r>
  </si>
  <si>
    <t>Eine Woche Sommerurlaub am Meer</t>
  </si>
  <si>
    <r>
      <t>Berechne den Umsatz mit der Formel</t>
    </r>
    <r>
      <rPr>
        <b/>
        <sz val="11"/>
        <rFont val="Calibri"/>
        <family val="2"/>
        <scheme val="minor"/>
      </rPr>
      <t xml:space="preserve"> Brutto x Menge</t>
    </r>
  </si>
  <si>
    <r>
      <t xml:space="preserve">Brechne den Anteil in % mit der Formel </t>
    </r>
    <r>
      <rPr>
        <b/>
        <sz val="11"/>
        <rFont val="Calibri"/>
        <family val="2"/>
        <scheme val="minor"/>
      </rPr>
      <t>Umsatz</t>
    </r>
    <r>
      <rPr>
        <sz val="11"/>
        <rFont val="Calibri"/>
        <family val="2"/>
        <scheme val="minor"/>
      </rPr>
      <t xml:space="preserve"> dividiert durch </t>
    </r>
    <r>
      <rPr>
        <b/>
        <sz val="11"/>
        <rFont val="Calibri"/>
        <family val="2"/>
        <scheme val="minor"/>
      </rPr>
      <t>Gesamtumsatz</t>
    </r>
  </si>
  <si>
    <r>
      <t>Berechne die Nettobeträge (</t>
    </r>
    <r>
      <rPr>
        <b/>
        <sz val="11"/>
        <rFont val="Calibri"/>
        <family val="2"/>
        <scheme val="minor"/>
      </rPr>
      <t>Stunden x Preis</t>
    </r>
    <r>
      <rPr>
        <sz val="11"/>
        <rFont val="Calibri"/>
        <family val="2"/>
        <scheme val="minor"/>
      </rPr>
      <t>)</t>
    </r>
  </si>
  <si>
    <r>
      <t>Berechne den Mehrwertsteueranteil (</t>
    </r>
    <r>
      <rPr>
        <b/>
        <sz val="11"/>
        <rFont val="Calibri"/>
        <family val="2"/>
        <scheme val="minor"/>
      </rPr>
      <t>netto x Mwst-Satz</t>
    </r>
    <r>
      <rPr>
        <sz val="11"/>
        <rFont val="Calibri"/>
        <family val="2"/>
        <scheme val="minor"/>
      </rPr>
      <t>)</t>
    </r>
  </si>
  <si>
    <r>
      <t>Berechne den Bruttobetrag (</t>
    </r>
    <r>
      <rPr>
        <b/>
        <sz val="11"/>
        <rFont val="Calibri"/>
        <family val="2"/>
        <scheme val="minor"/>
      </rPr>
      <t>netto + Mwst.-Anteil</t>
    </r>
    <r>
      <rPr>
        <sz val="11"/>
        <rFont val="Calibri"/>
        <family val="2"/>
        <scheme val="minor"/>
      </rPr>
      <t>)</t>
    </r>
  </si>
  <si>
    <t>Das Los gewinnt 1500 Euro.</t>
  </si>
  <si>
    <t>Susi, Hans, Max und Anna haben ein Los um 10 Euro gemeinsam gekauft</t>
  </si>
  <si>
    <r>
      <t xml:space="preserve">Berechne die Summe der Einzahlungen (Gesamt) in </t>
    </r>
    <r>
      <rPr>
        <b/>
        <sz val="11"/>
        <rFont val="Calibri"/>
        <family val="2"/>
        <scheme val="minor"/>
      </rPr>
      <t>B11</t>
    </r>
  </si>
  <si>
    <r>
      <t>Berechne die Anteile in % mit der Formel</t>
    </r>
    <r>
      <rPr>
        <b/>
        <sz val="11"/>
        <rFont val="Calibri"/>
        <family val="2"/>
        <scheme val="minor"/>
      </rPr>
      <t xml:space="preserve"> Einzahlung</t>
    </r>
    <r>
      <rPr>
        <sz val="11"/>
        <rFont val="Calibri"/>
        <family val="2"/>
        <scheme val="minor"/>
      </rPr>
      <t xml:space="preserve"> dividiert durch </t>
    </r>
    <r>
      <rPr>
        <b/>
        <sz val="11"/>
        <rFont val="Calibri"/>
        <family val="2"/>
        <scheme val="minor"/>
      </rPr>
      <t>Gesamt</t>
    </r>
  </si>
  <si>
    <r>
      <t xml:space="preserve">Berechne den Gewinn mit der Formel </t>
    </r>
    <r>
      <rPr>
        <b/>
        <sz val="11"/>
        <rFont val="Calibri"/>
        <family val="2"/>
        <scheme val="minor"/>
      </rPr>
      <t xml:space="preserve">Anteile (%) </t>
    </r>
    <r>
      <rPr>
        <sz val="11"/>
        <rFont val="Calibri"/>
        <family val="2"/>
        <scheme val="minor"/>
      </rPr>
      <t xml:space="preserve">x </t>
    </r>
    <r>
      <rPr>
        <b/>
        <sz val="11"/>
        <rFont val="Calibri"/>
        <family val="2"/>
        <scheme val="minor"/>
      </rPr>
      <t>Gewinnsumme</t>
    </r>
  </si>
  <si>
    <r>
      <t xml:space="preserve">Der </t>
    </r>
    <r>
      <rPr>
        <b/>
        <sz val="11"/>
        <rFont val="Calibri"/>
        <family val="2"/>
        <scheme val="minor"/>
      </rPr>
      <t>Gewinn</t>
    </r>
    <r>
      <rPr>
        <sz val="11"/>
        <rFont val="Calibri"/>
        <family val="2"/>
        <scheme val="minor"/>
      </rPr>
      <t xml:space="preserve"> soll je nach Einzahlung aufgeteilt werden.</t>
    </r>
  </si>
  <si>
    <r>
      <t xml:space="preserve">Formatiere alle </t>
    </r>
    <r>
      <rPr>
        <sz val="11"/>
        <color theme="3" tint="0.39997558519241921"/>
        <rFont val="Calibri"/>
        <family val="2"/>
        <scheme val="minor"/>
      </rPr>
      <t>Beträge bzw.Preise</t>
    </r>
    <r>
      <rPr>
        <sz val="11"/>
        <rFont val="Calibri"/>
        <family val="2"/>
        <scheme val="minor"/>
      </rPr>
      <t xml:space="preserve"> als Währung</t>
    </r>
  </si>
  <si>
    <r>
      <t xml:space="preserve">Berechne den Anteil in %  an Gesamtkosten mit der Formel: </t>
    </r>
    <r>
      <rPr>
        <b/>
        <sz val="12"/>
        <rFont val="Calibri"/>
        <family val="2"/>
        <scheme val="minor"/>
      </rPr>
      <t>Kosten dividiert durch Gesamtkosten</t>
    </r>
  </si>
  <si>
    <t>Berechne in B17 die Gesamtkosten.</t>
  </si>
  <si>
    <t>Treibstoffkosten für 2020</t>
  </si>
  <si>
    <t>Lösung zum Vergleich</t>
  </si>
  <si>
    <r>
      <t xml:space="preserve">Formatiere die Anteile in Prozent </t>
    </r>
    <r>
      <rPr>
        <b/>
        <sz val="12"/>
        <color rgb="FFFF0000"/>
        <rFont val="Calibri"/>
        <family val="2"/>
        <scheme val="minor"/>
      </rPr>
      <t>ohne</t>
    </r>
    <r>
      <rPr>
        <sz val="12"/>
        <rFont val="Calibri"/>
        <family val="2"/>
        <scheme val="minor"/>
      </rPr>
      <t xml:space="preserve"> Dezimalstellen</t>
    </r>
  </si>
  <si>
    <t xml:space="preserve">Berechne die Gesamtkosten! </t>
  </si>
  <si>
    <t>Formatiere die Kosten (Spalte B) als Währung</t>
  </si>
  <si>
    <r>
      <t xml:space="preserve">Berechne den Anteil in %  an Gesamtkosten mit der Formel: </t>
    </r>
    <r>
      <rPr>
        <b/>
        <sz val="11"/>
        <rFont val="Calibri"/>
        <family val="2"/>
        <scheme val="minor"/>
      </rPr>
      <t>Kosten</t>
    </r>
    <r>
      <rPr>
        <b/>
        <sz val="10"/>
        <rFont val="Calibri"/>
        <family val="2"/>
        <scheme val="minor"/>
      </rPr>
      <t xml:space="preserve"> dividiert durch Gesamtkosten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</si>
</sst>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7" formatCode="#,##0.00\ &quot;€&quot;;\-#,##0.00\ &quot;€&quot;"/>
    <numFmt numFmtId="164" formatCode="_-&quot;€&quot;\ * #,##0.00_-;\-&quot;€&quot;\ * #,##0.00_-;_-&quot;€&quot;\ * &quot;-&quot;??_-;_-@_-"/>
    <numFmt numFmtId="165" formatCode="0.00\ &quot; Std.&quot;"/>
    <numFmt numFmtId="166" formatCode="_-&quot;€&quot;\ * #,##0_-;\-&quot;€&quot;\ * #,##0_-;_-&quot;€&quot;\ * &quot;-&quot;??_-;_-@_-"/>
    <numFmt numFmtId="167" formatCode="_-* #,##0.00\ [$€-40A]_-;\-* #,##0.00\ [$€-40A]_-;_-* &quot;-&quot;??\ [$€-40A]_-;_-@_-"/>
    <numFmt numFmtId="168" formatCode="_-* #,##0\ [$€]_-;\-* #,##0\ [$€]_-;_-* &quot;-&quot;??\ [$€]_-;_-@_-"/>
    <numFmt numFmtId="169" formatCode="0.0%"/>
  </numFmts>
  <fonts count="47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28"/>
      <color indexed="23"/>
      <name val="Tahoma"/>
      <family val="2"/>
    </font>
    <font>
      <b/>
      <sz val="14"/>
      <color indexed="30"/>
      <name val="Tahoma"/>
      <family val="2"/>
    </font>
    <font>
      <b/>
      <sz val="14"/>
      <color indexed="24"/>
      <name val="Tahoma"/>
      <family val="2"/>
    </font>
    <font>
      <b/>
      <sz val="14"/>
      <color indexed="14"/>
      <name val="Tahoma"/>
      <family val="2"/>
    </font>
    <font>
      <b/>
      <sz val="14"/>
      <color indexed="52"/>
      <name val="Tahoma"/>
      <family val="2"/>
    </font>
    <font>
      <b/>
      <sz val="14"/>
      <color indexed="10"/>
      <name val="Tahoma"/>
      <family val="2"/>
    </font>
    <font>
      <b/>
      <sz val="14"/>
      <color indexed="56"/>
      <name val="Tahoma"/>
      <family val="2"/>
    </font>
    <font>
      <sz val="8"/>
      <name val="Arial"/>
      <family val="2"/>
    </font>
    <font>
      <u/>
      <sz val="10"/>
      <color theme="1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2"/>
      <name val="Calibri"/>
      <family val="2"/>
      <scheme val="minor"/>
    </font>
    <font>
      <b/>
      <sz val="18"/>
      <color rgb="FF0070C0"/>
      <name val="Calibri"/>
      <family val="2"/>
      <scheme val="minor"/>
    </font>
    <font>
      <sz val="10"/>
      <color rgb="FF0070C0"/>
      <name val="Calibri"/>
      <family val="2"/>
      <scheme val="minor"/>
    </font>
    <font>
      <i/>
      <sz val="10"/>
      <color indexed="62"/>
      <name val="Calibri"/>
      <family val="2"/>
      <scheme val="minor"/>
    </font>
    <font>
      <b/>
      <sz val="10"/>
      <color indexed="10"/>
      <name val="Calibri"/>
      <family val="2"/>
      <scheme val="minor"/>
    </font>
    <font>
      <sz val="12"/>
      <color theme="8" tint="-0.499984740745262"/>
      <name val="Calibri"/>
      <family val="2"/>
      <scheme val="minor"/>
    </font>
    <font>
      <sz val="10"/>
      <name val="Arial"/>
      <family val="2"/>
    </font>
    <font>
      <b/>
      <sz val="15"/>
      <color theme="3"/>
      <name val="Calibri"/>
      <family val="2"/>
      <scheme val="minor"/>
    </font>
    <font>
      <b/>
      <i/>
      <sz val="11"/>
      <name val="Calibri"/>
      <family val="2"/>
      <scheme val="minor"/>
    </font>
    <font>
      <sz val="18"/>
      <color rgb="FF0070C0"/>
      <name val="Calibri"/>
      <family val="2"/>
      <scheme val="minor"/>
    </font>
    <font>
      <sz val="20"/>
      <color rgb="FF0070C0"/>
      <name val="Calibri"/>
      <family val="2"/>
      <scheme val="minor"/>
    </font>
    <font>
      <sz val="14"/>
      <name val="Calibri"/>
      <family val="2"/>
      <scheme val="minor"/>
    </font>
    <font>
      <b/>
      <sz val="14"/>
      <name val="Calibri"/>
      <family val="2"/>
      <scheme val="minor"/>
    </font>
    <font>
      <i/>
      <sz val="11"/>
      <color theme="4" tint="-0.499984740745262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b/>
      <sz val="12"/>
      <color rgb="FFC00000"/>
      <name val="Arial"/>
      <family val="2"/>
    </font>
    <font>
      <b/>
      <sz val="14"/>
      <color theme="4" tint="-0.499984740745262"/>
      <name val="Calibri"/>
      <family val="2"/>
      <scheme val="minor"/>
    </font>
    <font>
      <sz val="10"/>
      <color rgb="FFC00000"/>
      <name val="Arial"/>
      <family val="2"/>
    </font>
    <font>
      <b/>
      <sz val="24"/>
      <color indexed="55"/>
      <name val="Calibri"/>
      <family val="2"/>
      <scheme val="minor"/>
    </font>
    <font>
      <b/>
      <sz val="12"/>
      <name val="Calibri"/>
      <family val="2"/>
      <scheme val="minor"/>
    </font>
    <font>
      <b/>
      <sz val="18"/>
      <name val="Calibri"/>
      <family val="2"/>
      <scheme val="minor"/>
    </font>
    <font>
      <sz val="26"/>
      <color theme="8" tint="-0.499984740745262"/>
      <name val="Calibri"/>
      <family val="2"/>
    </font>
    <font>
      <b/>
      <sz val="12"/>
      <color theme="8" tint="-0.499984740745262"/>
      <name val="Arial"/>
      <family val="2"/>
    </font>
    <font>
      <sz val="11"/>
      <color theme="3" tint="0.39997558519241921"/>
      <name val="Calibri"/>
      <family val="2"/>
      <scheme val="minor"/>
    </font>
    <font>
      <sz val="10"/>
      <color theme="3" tint="0.3999755851924192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20"/>
      <color theme="9" tint="-0.249977111117893"/>
      <name val="Calibri"/>
      <family val="2"/>
      <scheme val="minor"/>
    </font>
    <font>
      <sz val="18"/>
      <color theme="8" tint="-0.249977111117893"/>
      <name val="Calibri"/>
      <family val="2"/>
      <scheme val="minor"/>
    </font>
    <font>
      <sz val="22"/>
      <color rgb="FF0070C0"/>
      <name val="Calibri"/>
      <family val="2"/>
      <scheme val="minor"/>
    </font>
    <font>
      <b/>
      <sz val="10"/>
      <color rgb="FF0070C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49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/>
      <right/>
      <top style="thin">
        <color theme="0" tint="-0.34998626667073579"/>
      </top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/>
      <top/>
      <bottom/>
      <diagonal/>
    </border>
    <border>
      <left/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</borders>
  <cellStyleXfs count="7">
    <xf numFmtId="0" fontId="0" fillId="0" borderId="0"/>
    <xf numFmtId="9" fontId="1" fillId="0" borderId="0" applyFont="0" applyFill="0" applyBorder="0" applyAlignment="0" applyProtection="0"/>
    <xf numFmtId="0" fontId="11" fillId="0" borderId="0" applyNumberFormat="0" applyFill="0" applyBorder="0" applyAlignment="0" applyProtection="0"/>
    <xf numFmtId="164" fontId="22" fillId="0" borderId="0" applyFont="0" applyFill="0" applyBorder="0" applyAlignment="0" applyProtection="0"/>
    <xf numFmtId="0" fontId="23" fillId="0" borderId="32" applyNumberForma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189">
    <xf numFmtId="0" fontId="0" fillId="0" borderId="0" xfId="0"/>
    <xf numFmtId="0" fontId="0" fillId="4" borderId="6" xfId="0" applyFill="1" applyBorder="1"/>
    <xf numFmtId="0" fontId="0" fillId="3" borderId="6" xfId="0" applyFill="1" applyBorder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9" fontId="1" fillId="0" borderId="0" xfId="1" applyAlignment="1">
      <alignment horizontal="center"/>
    </xf>
    <xf numFmtId="0" fontId="1" fillId="4" borderId="6" xfId="1" applyNumberFormat="1" applyFill="1" applyBorder="1"/>
    <xf numFmtId="0" fontId="0" fillId="0" borderId="0" xfId="0" applyNumberFormat="1"/>
    <xf numFmtId="0" fontId="0" fillId="4" borderId="6" xfId="0" applyNumberFormat="1" applyFill="1" applyBorder="1"/>
    <xf numFmtId="0" fontId="0" fillId="0" borderId="0" xfId="0" applyNumberFormat="1" applyFont="1"/>
    <xf numFmtId="0" fontId="0" fillId="4" borderId="6" xfId="0" applyNumberFormat="1" applyFill="1" applyBorder="1"/>
    <xf numFmtId="0" fontId="3" fillId="0" borderId="0" xfId="0" applyFont="1" applyBorder="1" applyAlignment="1">
      <alignment horizontal="left"/>
    </xf>
    <xf numFmtId="0" fontId="9" fillId="0" borderId="0" xfId="0" applyFont="1" applyAlignment="1">
      <alignment horizontal="right"/>
    </xf>
    <xf numFmtId="0" fontId="0" fillId="6" borderId="6" xfId="0" applyNumberFormat="1" applyFill="1" applyBorder="1"/>
    <xf numFmtId="9" fontId="0" fillId="6" borderId="6" xfId="1" applyFont="1" applyFill="1" applyBorder="1"/>
    <xf numFmtId="0" fontId="12" fillId="0" borderId="0" xfId="0" applyFont="1"/>
    <xf numFmtId="0" fontId="12" fillId="0" borderId="0" xfId="0" applyFont="1" applyAlignment="1">
      <alignment vertical="center"/>
    </xf>
    <xf numFmtId="0" fontId="12" fillId="4" borderId="6" xfId="1" applyNumberFormat="1" applyFont="1" applyFill="1" applyBorder="1"/>
    <xf numFmtId="0" fontId="12" fillId="0" borderId="0" xfId="0" applyNumberFormat="1" applyFont="1"/>
    <xf numFmtId="0" fontId="12" fillId="0" borderId="0" xfId="0" applyNumberFormat="1" applyFont="1" applyBorder="1"/>
    <xf numFmtId="0" fontId="12" fillId="0" borderId="0" xfId="0" applyFont="1" applyAlignment="1">
      <alignment horizontal="left" indent="1"/>
    </xf>
    <xf numFmtId="0" fontId="12" fillId="0" borderId="0" xfId="0" applyFont="1" applyBorder="1" applyAlignment="1">
      <alignment horizontal="left" indent="1"/>
    </xf>
    <xf numFmtId="0" fontId="0" fillId="7" borderId="6" xfId="0" applyFill="1" applyBorder="1"/>
    <xf numFmtId="0" fontId="0" fillId="7" borderId="6" xfId="0" applyFill="1" applyBorder="1" applyAlignment="1">
      <alignment horizontal="center"/>
    </xf>
    <xf numFmtId="0" fontId="14" fillId="0" borderId="0" xfId="0" applyFont="1"/>
    <xf numFmtId="0" fontId="14" fillId="0" borderId="16" xfId="0" applyFont="1" applyBorder="1"/>
    <xf numFmtId="0" fontId="14" fillId="0" borderId="8" xfId="0" applyFont="1" applyBorder="1"/>
    <xf numFmtId="0" fontId="14" fillId="0" borderId="11" xfId="0" applyFont="1" applyBorder="1"/>
    <xf numFmtId="0" fontId="14" fillId="0" borderId="14" xfId="0" applyFont="1" applyBorder="1"/>
    <xf numFmtId="0" fontId="14" fillId="0" borderId="0" xfId="0" applyFont="1" applyBorder="1"/>
    <xf numFmtId="0" fontId="14" fillId="0" borderId="12" xfId="0" applyFont="1" applyBorder="1"/>
    <xf numFmtId="0" fontId="14" fillId="0" borderId="4" xfId="0" applyFont="1" applyBorder="1"/>
    <xf numFmtId="0" fontId="14" fillId="0" borderId="13" xfId="0" applyFont="1" applyBorder="1"/>
    <xf numFmtId="0" fontId="14" fillId="0" borderId="5" xfId="0" applyFont="1" applyBorder="1"/>
    <xf numFmtId="0" fontId="14" fillId="0" borderId="15" xfId="0" applyFont="1" applyBorder="1"/>
    <xf numFmtId="0" fontId="14" fillId="0" borderId="9" xfId="0" applyFont="1" applyBorder="1"/>
    <xf numFmtId="0" fontId="14" fillId="0" borderId="24" xfId="0" applyNumberFormat="1" applyFont="1" applyBorder="1"/>
    <xf numFmtId="0" fontId="16" fillId="4" borderId="21" xfId="0" applyNumberFormat="1" applyFont="1" applyFill="1" applyBorder="1"/>
    <xf numFmtId="0" fontId="14" fillId="0" borderId="10" xfId="0" applyFont="1" applyBorder="1"/>
    <xf numFmtId="0" fontId="14" fillId="0" borderId="25" xfId="0" applyNumberFormat="1" applyFont="1" applyBorder="1"/>
    <xf numFmtId="0" fontId="14" fillId="0" borderId="26" xfId="0" applyNumberFormat="1" applyFont="1" applyBorder="1"/>
    <xf numFmtId="0" fontId="14" fillId="0" borderId="23" xfId="0" applyNumberFormat="1" applyFont="1" applyBorder="1"/>
    <xf numFmtId="0" fontId="14" fillId="0" borderId="4" xfId="0" applyNumberFormat="1" applyFont="1" applyBorder="1"/>
    <xf numFmtId="0" fontId="15" fillId="4" borderId="5" xfId="0" applyNumberFormat="1" applyFont="1" applyFill="1" applyBorder="1"/>
    <xf numFmtId="0" fontId="17" fillId="0" borderId="0" xfId="0" applyFont="1"/>
    <xf numFmtId="0" fontId="1" fillId="0" borderId="0" xfId="0" applyFont="1"/>
    <xf numFmtId="0" fontId="15" fillId="2" borderId="2" xfId="0" applyFont="1" applyFill="1" applyBorder="1" applyAlignment="1">
      <alignment horizontal="left"/>
    </xf>
    <xf numFmtId="0" fontId="14" fillId="0" borderId="2" xfId="0" applyNumberFormat="1" applyFont="1" applyBorder="1"/>
    <xf numFmtId="0" fontId="15" fillId="4" borderId="17" xfId="0" applyNumberFormat="1" applyFont="1" applyFill="1" applyBorder="1"/>
    <xf numFmtId="0" fontId="14" fillId="4" borderId="6" xfId="1" applyNumberFormat="1" applyFont="1" applyFill="1" applyBorder="1"/>
    <xf numFmtId="0" fontId="14" fillId="0" borderId="0" xfId="0" applyFont="1" applyBorder="1"/>
    <xf numFmtId="0" fontId="15" fillId="4" borderId="27" xfId="0" applyNumberFormat="1" applyFont="1" applyFill="1" applyBorder="1"/>
    <xf numFmtId="0" fontId="14" fillId="4" borderId="28" xfId="1" applyNumberFormat="1" applyFont="1" applyFill="1" applyBorder="1"/>
    <xf numFmtId="0" fontId="14" fillId="0" borderId="20" xfId="0" applyFont="1" applyBorder="1"/>
    <xf numFmtId="0" fontId="15" fillId="0" borderId="20" xfId="0" applyNumberFormat="1" applyFont="1" applyFill="1" applyBorder="1"/>
    <xf numFmtId="0" fontId="15" fillId="0" borderId="20" xfId="0" applyFont="1" applyFill="1" applyBorder="1" applyAlignment="1">
      <alignment horizontal="right"/>
    </xf>
    <xf numFmtId="0" fontId="15" fillId="4" borderId="29" xfId="0" applyNumberFormat="1" applyFont="1" applyFill="1" applyBorder="1"/>
    <xf numFmtId="0" fontId="15" fillId="0" borderId="29" xfId="1" applyNumberFormat="1" applyFont="1" applyFill="1" applyBorder="1"/>
    <xf numFmtId="9" fontId="20" fillId="0" borderId="0" xfId="0" applyNumberFormat="1" applyFont="1" applyFill="1" applyAlignment="1">
      <alignment horizontal="center"/>
    </xf>
    <xf numFmtId="0" fontId="14" fillId="0" borderId="3" xfId="0" applyFont="1" applyBorder="1"/>
    <xf numFmtId="165" fontId="14" fillId="0" borderId="0" xfId="0" applyNumberFormat="1" applyFont="1"/>
    <xf numFmtId="0" fontId="14" fillId="0" borderId="0" xfId="0" applyFont="1"/>
    <xf numFmtId="167" fontId="14" fillId="4" borderId="18" xfId="0" applyNumberFormat="1" applyFont="1" applyFill="1" applyBorder="1"/>
    <xf numFmtId="0" fontId="14" fillId="4" borderId="18" xfId="0" applyNumberFormat="1" applyFont="1" applyFill="1" applyBorder="1"/>
    <xf numFmtId="167" fontId="14" fillId="4" borderId="6" xfId="0" applyNumberFormat="1" applyFont="1" applyFill="1" applyBorder="1"/>
    <xf numFmtId="0" fontId="14" fillId="4" borderId="6" xfId="0" applyNumberFormat="1" applyFont="1" applyFill="1" applyBorder="1"/>
    <xf numFmtId="167" fontId="14" fillId="4" borderId="17" xfId="0" applyNumberFormat="1" applyFont="1" applyFill="1" applyBorder="1"/>
    <xf numFmtId="0" fontId="14" fillId="0" borderId="1" xfId="0" applyFont="1" applyBorder="1"/>
    <xf numFmtId="0" fontId="14" fillId="0" borderId="1" xfId="0" applyFont="1" applyBorder="1"/>
    <xf numFmtId="167" fontId="14" fillId="4" borderId="19" xfId="0" applyNumberFormat="1" applyFont="1" applyFill="1" applyBorder="1"/>
    <xf numFmtId="166" fontId="20" fillId="4" borderId="6" xfId="0" applyNumberFormat="1" applyFont="1" applyFill="1" applyBorder="1"/>
    <xf numFmtId="166" fontId="14" fillId="4" borderId="6" xfId="0" applyNumberFormat="1" applyFont="1" applyFill="1" applyBorder="1"/>
    <xf numFmtId="0" fontId="14" fillId="0" borderId="20" xfId="0" applyNumberFormat="1" applyFont="1" applyBorder="1"/>
    <xf numFmtId="0" fontId="12" fillId="0" borderId="0" xfId="0" applyFont="1" applyBorder="1"/>
    <xf numFmtId="0" fontId="15" fillId="8" borderId="22" xfId="0" applyFont="1" applyFill="1" applyBorder="1"/>
    <xf numFmtId="0" fontId="0" fillId="9" borderId="0" xfId="0" applyFill="1" applyBorder="1"/>
    <xf numFmtId="0" fontId="18" fillId="9" borderId="0" xfId="0" applyFont="1" applyFill="1" applyBorder="1"/>
    <xf numFmtId="0" fontId="0" fillId="9" borderId="0" xfId="0" applyFill="1" applyBorder="1" applyAlignment="1">
      <alignment horizontal="left" indent="1"/>
    </xf>
    <xf numFmtId="0" fontId="21" fillId="9" borderId="0" xfId="0" applyFont="1" applyFill="1" applyBorder="1" applyAlignment="1">
      <alignment horizontal="left" indent="1"/>
    </xf>
    <xf numFmtId="0" fontId="0" fillId="0" borderId="0" xfId="0" applyFill="1" applyBorder="1"/>
    <xf numFmtId="0" fontId="18" fillId="0" borderId="0" xfId="0" applyFont="1" applyFill="1" applyBorder="1"/>
    <xf numFmtId="0" fontId="16" fillId="9" borderId="0" xfId="0" applyFont="1" applyFill="1" applyBorder="1" applyAlignment="1">
      <alignment horizontal="left" indent="1"/>
    </xf>
    <xf numFmtId="0" fontId="12" fillId="9" borderId="0" xfId="0" applyFont="1" applyFill="1" applyAlignment="1">
      <alignment horizontal="left" indent="1"/>
    </xf>
    <xf numFmtId="0" fontId="12" fillId="0" borderId="0" xfId="0" applyFont="1" applyAlignment="1">
      <alignment horizontal="left" indent="1"/>
    </xf>
    <xf numFmtId="0" fontId="12" fillId="0" borderId="0" xfId="3" applyNumberFormat="1" applyFont="1" applyBorder="1"/>
    <xf numFmtId="0" fontId="12" fillId="4" borderId="6" xfId="3" applyNumberFormat="1" applyFont="1" applyFill="1" applyBorder="1"/>
    <xf numFmtId="0" fontId="12" fillId="0" borderId="0" xfId="0" applyFont="1" applyFill="1"/>
    <xf numFmtId="0" fontId="12" fillId="0" borderId="0" xfId="0" applyFont="1" applyFill="1" applyAlignment="1">
      <alignment vertical="center"/>
    </xf>
    <xf numFmtId="10" fontId="12" fillId="0" borderId="0" xfId="1" applyNumberFormat="1" applyFont="1" applyFill="1"/>
    <xf numFmtId="0" fontId="12" fillId="0" borderId="0" xfId="0" applyFont="1" applyFill="1" applyAlignment="1">
      <alignment horizontal="left" indent="1"/>
    </xf>
    <xf numFmtId="0" fontId="25" fillId="0" borderId="0" xfId="0" applyFont="1"/>
    <xf numFmtId="0" fontId="13" fillId="9" borderId="0" xfId="0" applyFont="1" applyFill="1" applyBorder="1" applyAlignment="1">
      <alignment horizontal="center" vertical="center"/>
    </xf>
    <xf numFmtId="0" fontId="13" fillId="9" borderId="0" xfId="0" applyFont="1" applyFill="1" applyBorder="1" applyAlignment="1">
      <alignment horizontal="center" vertical="center" wrapText="1"/>
    </xf>
    <xf numFmtId="0" fontId="12" fillId="0" borderId="0" xfId="0" applyFont="1" applyBorder="1" applyAlignment="1">
      <alignment horizontal="center"/>
    </xf>
    <xf numFmtId="0" fontId="26" fillId="0" borderId="0" xfId="0" applyFont="1" applyAlignment="1">
      <alignment horizontal="left" indent="1"/>
    </xf>
    <xf numFmtId="0" fontId="12" fillId="9" borderId="0" xfId="0" applyFont="1" applyFill="1" applyAlignment="1">
      <alignment horizontal="left" vertical="top" indent="1"/>
    </xf>
    <xf numFmtId="0" fontId="14" fillId="9" borderId="0" xfId="0" applyFont="1" applyFill="1"/>
    <xf numFmtId="0" fontId="14" fillId="0" borderId="0" xfId="0" applyNumberFormat="1" applyFont="1" applyFill="1"/>
    <xf numFmtId="0" fontId="33" fillId="9" borderId="0" xfId="0" applyFont="1" applyFill="1" applyAlignment="1">
      <alignment horizontal="left" indent="1"/>
    </xf>
    <xf numFmtId="0" fontId="23" fillId="9" borderId="33" xfId="4" applyFill="1" applyBorder="1" applyAlignment="1">
      <alignment horizontal="left" indent="2"/>
    </xf>
    <xf numFmtId="0" fontId="12" fillId="9" borderId="34" xfId="0" applyFont="1" applyFill="1" applyBorder="1"/>
    <xf numFmtId="0" fontId="12" fillId="9" borderId="35" xfId="0" applyFont="1" applyFill="1" applyBorder="1"/>
    <xf numFmtId="0" fontId="12" fillId="9" borderId="36" xfId="0" quotePrefix="1" applyFont="1" applyFill="1" applyBorder="1" applyAlignment="1">
      <alignment horizontal="left" indent="1"/>
    </xf>
    <xf numFmtId="0" fontId="12" fillId="9" borderId="0" xfId="0" applyFont="1" applyFill="1" applyBorder="1" applyAlignment="1">
      <alignment horizontal="left" indent="1"/>
    </xf>
    <xf numFmtId="0" fontId="12" fillId="9" borderId="37" xfId="0" applyFont="1" applyFill="1" applyBorder="1" applyAlignment="1">
      <alignment horizontal="left" indent="1"/>
    </xf>
    <xf numFmtId="0" fontId="12" fillId="9" borderId="38" xfId="0" applyFont="1" applyFill="1" applyBorder="1" applyAlignment="1">
      <alignment horizontal="left" indent="1"/>
    </xf>
    <xf numFmtId="0" fontId="12" fillId="9" borderId="39" xfId="0" applyFont="1" applyFill="1" applyBorder="1"/>
    <xf numFmtId="0" fontId="12" fillId="9" borderId="40" xfId="0" applyFont="1" applyFill="1" applyBorder="1"/>
    <xf numFmtId="0" fontId="12" fillId="9" borderId="33" xfId="0" applyFont="1" applyFill="1" applyBorder="1" applyAlignment="1">
      <alignment horizontal="left" indent="1"/>
    </xf>
    <xf numFmtId="0" fontId="12" fillId="9" borderId="34" xfId="0" applyFont="1" applyFill="1" applyBorder="1" applyAlignment="1">
      <alignment horizontal="left" indent="1"/>
    </xf>
    <xf numFmtId="0" fontId="12" fillId="9" borderId="35" xfId="0" applyFont="1" applyFill="1" applyBorder="1" applyAlignment="1">
      <alignment horizontal="left" indent="1"/>
    </xf>
    <xf numFmtId="0" fontId="12" fillId="9" borderId="36" xfId="0" applyFont="1" applyFill="1" applyBorder="1" applyAlignment="1">
      <alignment horizontal="left" indent="1"/>
    </xf>
    <xf numFmtId="0" fontId="12" fillId="9" borderId="39" xfId="0" applyFont="1" applyFill="1" applyBorder="1" applyAlignment="1">
      <alignment horizontal="left" indent="1"/>
    </xf>
    <xf numFmtId="0" fontId="12" fillId="9" borderId="40" xfId="0" applyFont="1" applyFill="1" applyBorder="1" applyAlignment="1">
      <alignment horizontal="left" indent="1"/>
    </xf>
    <xf numFmtId="0" fontId="0" fillId="0" borderId="0" xfId="0" applyAlignment="1">
      <alignment horizontal="left" indent="1"/>
    </xf>
    <xf numFmtId="0" fontId="15" fillId="2" borderId="0" xfId="0" applyFont="1" applyFill="1" applyAlignment="1">
      <alignment horizontal="left" indent="1"/>
    </xf>
    <xf numFmtId="0" fontId="14" fillId="0" borderId="0" xfId="0" applyFont="1" applyAlignment="1">
      <alignment horizontal="left" indent="1"/>
    </xf>
    <xf numFmtId="0" fontId="14" fillId="0" borderId="0" xfId="0" applyFont="1" applyBorder="1" applyAlignment="1">
      <alignment horizontal="left" indent="1"/>
    </xf>
    <xf numFmtId="0" fontId="14" fillId="0" borderId="20" xfId="0" applyFont="1" applyBorder="1" applyAlignment="1">
      <alignment horizontal="left" indent="1"/>
    </xf>
    <xf numFmtId="0" fontId="14" fillId="9" borderId="35" xfId="0" applyFont="1" applyFill="1" applyBorder="1"/>
    <xf numFmtId="0" fontId="14" fillId="9" borderId="37" xfId="0" applyFont="1" applyFill="1" applyBorder="1"/>
    <xf numFmtId="0" fontId="14" fillId="9" borderId="40" xfId="0" applyFont="1" applyFill="1" applyBorder="1"/>
    <xf numFmtId="0" fontId="12" fillId="9" borderId="41" xfId="0" applyFont="1" applyFill="1" applyBorder="1" applyAlignment="1">
      <alignment horizontal="left" indent="1"/>
    </xf>
    <xf numFmtId="0" fontId="12" fillId="9" borderId="42" xfId="0" applyFont="1" applyFill="1" applyBorder="1" applyAlignment="1">
      <alignment horizontal="left" indent="1"/>
    </xf>
    <xf numFmtId="0" fontId="14" fillId="9" borderId="43" xfId="0" applyFont="1" applyFill="1" applyBorder="1"/>
    <xf numFmtId="0" fontId="12" fillId="9" borderId="44" xfId="0" applyFont="1" applyFill="1" applyBorder="1" applyAlignment="1">
      <alignment horizontal="left" indent="1"/>
    </xf>
    <xf numFmtId="0" fontId="14" fillId="9" borderId="45" xfId="0" applyFont="1" applyFill="1" applyBorder="1"/>
    <xf numFmtId="0" fontId="12" fillId="9" borderId="46" xfId="0" applyFont="1" applyFill="1" applyBorder="1" applyAlignment="1">
      <alignment horizontal="left" vertical="top" indent="1"/>
    </xf>
    <xf numFmtId="0" fontId="12" fillId="9" borderId="47" xfId="0" applyFont="1" applyFill="1" applyBorder="1" applyAlignment="1">
      <alignment horizontal="left" indent="1"/>
    </xf>
    <xf numFmtId="0" fontId="14" fillId="9" borderId="48" xfId="0" applyFont="1" applyFill="1" applyBorder="1"/>
    <xf numFmtId="0" fontId="14" fillId="0" borderId="3" xfId="0" applyFont="1" applyBorder="1" applyAlignment="1">
      <alignment horizontal="left" indent="1"/>
    </xf>
    <xf numFmtId="165" fontId="14" fillId="0" borderId="0" xfId="0" applyNumberFormat="1" applyFont="1" applyAlignment="1">
      <alignment horizontal="left" indent="1"/>
    </xf>
    <xf numFmtId="0" fontId="15" fillId="0" borderId="1" xfId="0" applyFont="1" applyBorder="1" applyAlignment="1">
      <alignment horizontal="left" indent="1"/>
    </xf>
    <xf numFmtId="0" fontId="37" fillId="0" borderId="0" xfId="0" applyFont="1" applyAlignment="1">
      <alignment horizontal="left" indent="1"/>
    </xf>
    <xf numFmtId="0" fontId="27" fillId="0" borderId="0" xfId="0" applyFont="1" applyBorder="1" applyAlignment="1">
      <alignment horizontal="left" indent="1"/>
    </xf>
    <xf numFmtId="0" fontId="14" fillId="0" borderId="0" xfId="0" applyFont="1" applyBorder="1" applyAlignment="1">
      <alignment horizontal="right" indent="1"/>
    </xf>
    <xf numFmtId="0" fontId="14" fillId="0" borderId="7" xfId="0" applyFont="1" applyBorder="1" applyAlignment="1">
      <alignment horizontal="right" indent="1"/>
    </xf>
    <xf numFmtId="166" fontId="36" fillId="4" borderId="6" xfId="0" applyNumberFormat="1" applyFont="1" applyFill="1" applyBorder="1" applyAlignment="1">
      <alignment horizontal="left" indent="1"/>
    </xf>
    <xf numFmtId="0" fontId="12" fillId="9" borderId="43" xfId="0" applyFont="1" applyFill="1" applyBorder="1" applyAlignment="1">
      <alignment horizontal="left" indent="1"/>
    </xf>
    <xf numFmtId="0" fontId="12" fillId="9" borderId="45" xfId="0" applyFont="1" applyFill="1" applyBorder="1" applyAlignment="1">
      <alignment horizontal="left" indent="1"/>
    </xf>
    <xf numFmtId="0" fontId="12" fillId="9" borderId="48" xfId="0" applyFont="1" applyFill="1" applyBorder="1" applyAlignment="1">
      <alignment horizontal="left" indent="1"/>
    </xf>
    <xf numFmtId="0" fontId="28" fillId="9" borderId="41" xfId="0" applyFont="1" applyFill="1" applyBorder="1" applyAlignment="1">
      <alignment horizontal="left" indent="1"/>
    </xf>
    <xf numFmtId="0" fontId="29" fillId="9" borderId="44" xfId="0" applyFont="1" applyFill="1" applyBorder="1" applyAlignment="1">
      <alignment horizontal="left" indent="1"/>
    </xf>
    <xf numFmtId="0" fontId="14" fillId="9" borderId="47" xfId="0" applyFont="1" applyFill="1" applyBorder="1"/>
    <xf numFmtId="0" fontId="11" fillId="9" borderId="46" xfId="2" applyFill="1" applyBorder="1" applyAlignment="1">
      <alignment horizontal="left" vertical="top" indent="1"/>
    </xf>
    <xf numFmtId="0" fontId="0" fillId="0" borderId="0" xfId="0" applyAlignment="1">
      <alignment horizontal="right" indent="1"/>
    </xf>
    <xf numFmtId="0" fontId="38" fillId="0" borderId="0" xfId="0" applyFont="1" applyAlignment="1">
      <alignment horizontal="left" indent="1"/>
    </xf>
    <xf numFmtId="0" fontId="2" fillId="0" borderId="0" xfId="0" applyFont="1" applyAlignment="1">
      <alignment horizontal="center"/>
    </xf>
    <xf numFmtId="0" fontId="39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11" fillId="0" borderId="0" xfId="2"/>
    <xf numFmtId="7" fontId="14" fillId="0" borderId="0" xfId="3" applyNumberFormat="1" applyFont="1" applyBorder="1" applyAlignment="1">
      <alignment horizontal="right"/>
    </xf>
    <xf numFmtId="7" fontId="14" fillId="0" borderId="7" xfId="3" applyNumberFormat="1" applyFont="1" applyBorder="1" applyAlignment="1">
      <alignment horizontal="right"/>
    </xf>
    <xf numFmtId="7" fontId="14" fillId="4" borderId="6" xfId="0" applyNumberFormat="1" applyFont="1" applyFill="1" applyBorder="1"/>
    <xf numFmtId="0" fontId="41" fillId="0" borderId="0" xfId="0" applyFont="1"/>
    <xf numFmtId="0" fontId="41" fillId="0" borderId="3" xfId="0" applyFont="1" applyBorder="1"/>
    <xf numFmtId="0" fontId="12" fillId="9" borderId="46" xfId="0" applyFont="1" applyFill="1" applyBorder="1" applyAlignment="1">
      <alignment horizontal="left" indent="1"/>
    </xf>
    <xf numFmtId="0" fontId="0" fillId="0" borderId="0" xfId="0" applyFill="1"/>
    <xf numFmtId="0" fontId="35" fillId="0" borderId="0" xfId="0" applyFont="1" applyBorder="1" applyAlignment="1">
      <alignment horizontal="left" wrapText="1" indent="1"/>
    </xf>
    <xf numFmtId="0" fontId="15" fillId="0" borderId="30" xfId="0" applyFont="1" applyBorder="1" applyAlignment="1">
      <alignment horizontal="center"/>
    </xf>
    <xf numFmtId="0" fontId="15" fillId="0" borderId="31" xfId="0" applyFont="1" applyBorder="1" applyAlignment="1">
      <alignment horizontal="center"/>
    </xf>
    <xf numFmtId="0" fontId="1" fillId="9" borderId="0" xfId="0" applyFont="1" applyFill="1" applyAlignment="1">
      <alignment horizontal="left" vertical="center" wrapText="1" indent="1"/>
    </xf>
    <xf numFmtId="0" fontId="1" fillId="9" borderId="0" xfId="0" applyFont="1" applyFill="1" applyAlignment="1">
      <alignment horizontal="left" wrapText="1" indent="1"/>
    </xf>
    <xf numFmtId="0" fontId="14" fillId="7" borderId="0" xfId="0" applyFont="1" applyFill="1" applyAlignment="1">
      <alignment horizontal="center"/>
    </xf>
    <xf numFmtId="0" fontId="14" fillId="0" borderId="0" xfId="5" applyFont="1"/>
    <xf numFmtId="0" fontId="1" fillId="0" borderId="0" xfId="5"/>
    <xf numFmtId="164" fontId="16" fillId="4" borderId="6" xfId="6" applyFont="1" applyFill="1" applyBorder="1"/>
    <xf numFmtId="0" fontId="16" fillId="0" borderId="0" xfId="5" applyFont="1"/>
    <xf numFmtId="164" fontId="14" fillId="0" borderId="0" xfId="5" applyNumberFormat="1" applyFont="1"/>
    <xf numFmtId="164" fontId="16" fillId="0" borderId="0" xfId="6" applyFont="1"/>
    <xf numFmtId="10" fontId="14" fillId="0" borderId="0" xfId="1" applyNumberFormat="1" applyFont="1"/>
    <xf numFmtId="10" fontId="16" fillId="4" borderId="6" xfId="1" applyNumberFormat="1" applyFont="1" applyFill="1" applyBorder="1"/>
    <xf numFmtId="9" fontId="14" fillId="0" borderId="0" xfId="5" applyNumberFormat="1" applyFont="1"/>
    <xf numFmtId="0" fontId="16" fillId="0" borderId="0" xfId="5" applyFont="1" applyAlignment="1">
      <alignment horizontal="center"/>
    </xf>
    <xf numFmtId="9" fontId="14" fillId="0" borderId="0" xfId="1" applyFont="1"/>
    <xf numFmtId="0" fontId="19" fillId="5" borderId="0" xfId="0" applyFont="1" applyFill="1" applyAlignment="1">
      <alignment horizontal="left" indent="1"/>
    </xf>
    <xf numFmtId="0" fontId="43" fillId="0" borderId="0" xfId="5" applyFont="1"/>
    <xf numFmtId="0" fontId="14" fillId="0" borderId="0" xfId="0" applyFont="1" applyAlignment="1">
      <alignment horizontal="center"/>
    </xf>
    <xf numFmtId="0" fontId="14" fillId="0" borderId="0" xfId="0" applyNumberFormat="1" applyFont="1"/>
    <xf numFmtId="0" fontId="44" fillId="0" borderId="0" xfId="0" applyFont="1" applyAlignment="1">
      <alignment horizontal="left" indent="1"/>
    </xf>
    <xf numFmtId="0" fontId="12" fillId="9" borderId="33" xfId="0" applyFont="1" applyFill="1" applyBorder="1" applyAlignment="1">
      <alignment horizontal="left" vertical="center" indent="1"/>
    </xf>
    <xf numFmtId="0" fontId="12" fillId="9" borderId="36" xfId="0" applyFont="1" applyFill="1" applyBorder="1" applyAlignment="1">
      <alignment horizontal="left" vertical="center" indent="1"/>
    </xf>
    <xf numFmtId="0" fontId="12" fillId="9" borderId="38" xfId="0" applyFont="1" applyFill="1" applyBorder="1" applyAlignment="1">
      <alignment horizontal="left" vertical="center" indent="1"/>
    </xf>
    <xf numFmtId="0" fontId="45" fillId="0" borderId="0" xfId="0" applyFont="1"/>
    <xf numFmtId="0" fontId="18" fillId="0" borderId="0" xfId="0" applyFont="1"/>
    <xf numFmtId="0" fontId="46" fillId="0" borderId="0" xfId="0" applyFont="1"/>
    <xf numFmtId="168" fontId="14" fillId="0" borderId="0" xfId="0" applyNumberFormat="1" applyFont="1"/>
    <xf numFmtId="169" fontId="14" fillId="4" borderId="6" xfId="1" applyNumberFormat="1" applyFont="1" applyFill="1" applyBorder="1"/>
    <xf numFmtId="168" fontId="14" fillId="4" borderId="6" xfId="0" applyNumberFormat="1" applyFont="1" applyFill="1" applyBorder="1"/>
  </cellXfs>
  <cellStyles count="7">
    <cellStyle name="Link" xfId="2" builtinId="8"/>
    <cellStyle name="Prozent" xfId="1" builtinId="5"/>
    <cellStyle name="Standard" xfId="0" builtinId="0"/>
    <cellStyle name="Standard 2" xfId="5" xr:uid="{EC1FAB6B-2F04-4011-843F-2888745B2484}"/>
    <cellStyle name="Überschrift 1" xfId="4" builtinId="16" customBuiltin="1"/>
    <cellStyle name="Währung" xfId="3" builtinId="4"/>
    <cellStyle name="Währung 2" xfId="6" xr:uid="{47D79B73-38FD-4EF1-B428-E20597AB8D92}"/>
  </cellStyles>
  <dxfs count="42"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indexed="42"/>
        </patternFill>
      </fill>
    </dxf>
    <dxf>
      <fill>
        <patternFill>
          <bgColor rgb="FFCCFF66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indexed="42"/>
        </patternFill>
      </fill>
    </dxf>
    <dxf>
      <fill>
        <patternFill>
          <bgColor rgb="FFCCFF66"/>
        </patternFill>
      </fill>
    </dxf>
    <dxf>
      <fill>
        <patternFill>
          <bgColor rgb="FFCCFF99"/>
        </patternFill>
      </fill>
    </dxf>
    <dxf>
      <fill>
        <patternFill>
          <bgColor indexed="42"/>
        </patternFill>
      </fill>
    </dxf>
    <dxf>
      <fill>
        <patternFill>
          <bgColor rgb="FFCCFF66"/>
        </patternFill>
      </fill>
    </dxf>
    <dxf>
      <fill>
        <patternFill>
          <bgColor rgb="FFCCFF99"/>
        </patternFill>
      </fill>
    </dxf>
    <dxf>
      <fill>
        <patternFill>
          <bgColor indexed="42"/>
        </patternFill>
      </fill>
    </dxf>
    <dxf>
      <fill>
        <patternFill>
          <bgColor rgb="FFCCFF66"/>
        </patternFill>
      </fill>
    </dxf>
  </dxfs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microsoft.com/office/2017/10/relationships/person" Target="persons/perso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youtube.com/watch_popup?v=9cRL6Uxhxbk" TargetMode="Externa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337458</xdr:colOff>
      <xdr:row>3</xdr:row>
      <xdr:rowOff>48985</xdr:rowOff>
    </xdr:from>
    <xdr:to>
      <xdr:col>8</xdr:col>
      <xdr:colOff>10666</xdr:colOff>
      <xdr:row>7</xdr:row>
      <xdr:rowOff>145769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D6253DC-FD3B-83B6-9A2A-33F72287D1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502729" y="1077685"/>
          <a:ext cx="805323" cy="74448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321437</xdr:colOff>
      <xdr:row>2</xdr:row>
      <xdr:rowOff>188736</xdr:rowOff>
    </xdr:from>
    <xdr:ext cx="2138735" cy="1217293"/>
    <xdr:pic>
      <xdr:nvPicPr>
        <xdr:cNvPr id="2" name="Grafik 1" descr="Sketch of a modern car by forestgreen">
          <a:extLst>
            <a:ext uri="{FF2B5EF4-FFF2-40B4-BE49-F238E27FC236}">
              <a16:creationId xmlns:a16="http://schemas.microsoft.com/office/drawing/2014/main" id="{22E3EB8C-24DF-4CAB-B0C9-8086A288E9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5780" y="684036"/>
          <a:ext cx="2138735" cy="12172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4</xdr:col>
      <xdr:colOff>129396</xdr:colOff>
      <xdr:row>2</xdr:row>
      <xdr:rowOff>68071</xdr:rowOff>
    </xdr:from>
    <xdr:to>
      <xdr:col>5</xdr:col>
      <xdr:colOff>543464</xdr:colOff>
      <xdr:row>4</xdr:row>
      <xdr:rowOff>24938</xdr:rowOff>
    </xdr:to>
    <xdr:sp macro="" textlink="">
      <xdr:nvSpPr>
        <xdr:cNvPr id="1025" name="Text Box 1" hidden="1">
          <a:extLst>
            <a:ext uri="{FF2B5EF4-FFF2-40B4-BE49-F238E27FC236}">
              <a16:creationId xmlns:a16="http://schemas.microsoft.com/office/drawing/2014/main" id="{00000000-0008-0000-0500-000001040000}"/>
            </a:ext>
          </a:extLst>
        </xdr:cNvPr>
        <xdr:cNvSpPr txBox="1">
          <a:spLocks noChangeArrowheads="1"/>
        </xdr:cNvSpPr>
      </xdr:nvSpPr>
      <xdr:spPr bwMode="auto">
        <a:xfrm>
          <a:off x="4270075" y="560717"/>
          <a:ext cx="1173193" cy="3019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absolute">
    <xdr:from>
      <xdr:col>5</xdr:col>
      <xdr:colOff>129396</xdr:colOff>
      <xdr:row>2</xdr:row>
      <xdr:rowOff>68071</xdr:rowOff>
    </xdr:from>
    <xdr:to>
      <xdr:col>7</xdr:col>
      <xdr:colOff>0</xdr:colOff>
      <xdr:row>4</xdr:row>
      <xdr:rowOff>93949</xdr:rowOff>
    </xdr:to>
    <xdr:sp macro="" textlink="">
      <xdr:nvSpPr>
        <xdr:cNvPr id="1026" name="Text Box 2" hidden="1">
          <a:extLst>
            <a:ext uri="{FF2B5EF4-FFF2-40B4-BE49-F238E27FC236}">
              <a16:creationId xmlns:a16="http://schemas.microsoft.com/office/drawing/2014/main" id="{00000000-0008-0000-0500-000002040000}"/>
            </a:ext>
          </a:extLst>
        </xdr:cNvPr>
        <xdr:cNvSpPr txBox="1">
          <a:spLocks noChangeArrowheads="1"/>
        </xdr:cNvSpPr>
      </xdr:nvSpPr>
      <xdr:spPr bwMode="auto">
        <a:xfrm>
          <a:off x="5029200" y="560717"/>
          <a:ext cx="1509623" cy="37093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769476</xdr:colOff>
      <xdr:row>2</xdr:row>
      <xdr:rowOff>142885</xdr:rowOff>
    </xdr:from>
    <xdr:to>
      <xdr:col>4</xdr:col>
      <xdr:colOff>406226</xdr:colOff>
      <xdr:row>5</xdr:row>
      <xdr:rowOff>92381</xdr:rowOff>
    </xdr:to>
    <xdr:sp macro="" textlink="">
      <xdr:nvSpPr>
        <xdr:cNvPr id="2049" name="Text Box 1" hidden="1">
          <a:extLst>
            <a:ext uri="{FF2B5EF4-FFF2-40B4-BE49-F238E27FC236}">
              <a16:creationId xmlns:a16="http://schemas.microsoft.com/office/drawing/2014/main" id="{00000000-0008-0000-0600-000001080000}"/>
            </a:ext>
          </a:extLst>
        </xdr:cNvPr>
        <xdr:cNvSpPr txBox="1">
          <a:spLocks noChangeArrowheads="1"/>
        </xdr:cNvSpPr>
      </xdr:nvSpPr>
      <xdr:spPr bwMode="auto">
        <a:xfrm>
          <a:off x="2915728" y="560717"/>
          <a:ext cx="1500997" cy="500332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absolute">
    <xdr:from>
      <xdr:col>3</xdr:col>
      <xdr:colOff>819352</xdr:colOff>
      <xdr:row>2</xdr:row>
      <xdr:rowOff>142885</xdr:rowOff>
    </xdr:from>
    <xdr:to>
      <xdr:col>6</xdr:col>
      <xdr:colOff>423478</xdr:colOff>
      <xdr:row>4</xdr:row>
      <xdr:rowOff>118260</xdr:rowOff>
    </xdr:to>
    <xdr:sp macro="" textlink="">
      <xdr:nvSpPr>
        <xdr:cNvPr id="2050" name="Text Box 2" hidden="1">
          <a:extLst>
            <a:ext uri="{FF2B5EF4-FFF2-40B4-BE49-F238E27FC236}">
              <a16:creationId xmlns:a16="http://schemas.microsoft.com/office/drawing/2014/main" id="{00000000-0008-0000-0600-000002080000}"/>
            </a:ext>
          </a:extLst>
        </xdr:cNvPr>
        <xdr:cNvSpPr txBox="1">
          <a:spLocks noChangeArrowheads="1"/>
        </xdr:cNvSpPr>
      </xdr:nvSpPr>
      <xdr:spPr bwMode="auto">
        <a:xfrm>
          <a:off x="3890513" y="560717"/>
          <a:ext cx="2113472" cy="353683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B1:H36"/>
  <sheetViews>
    <sheetView showGridLines="0" tabSelected="1" zoomScaleNormal="100" workbookViewId="0">
      <selection activeCell="J10" sqref="J10"/>
    </sheetView>
  </sheetViews>
  <sheetFormatPr baseColWidth="10" defaultRowHeight="12.45" x14ac:dyDescent="0.3"/>
  <cols>
    <col min="1" max="1" width="5.84375" customWidth="1"/>
    <col min="2" max="2" width="16" customWidth="1"/>
    <col min="4" max="4" width="6.84375" customWidth="1"/>
    <col min="8" max="8" width="16" customWidth="1"/>
  </cols>
  <sheetData>
    <row r="1" spans="2:8" ht="55.2" customHeight="1" x14ac:dyDescent="0.7">
      <c r="B1" s="11" t="s">
        <v>111</v>
      </c>
      <c r="H1" s="12" t="s">
        <v>114</v>
      </c>
    </row>
    <row r="2" spans="2:8" ht="13.85" customHeight="1" x14ac:dyDescent="0.3"/>
    <row r="3" spans="2:8" x14ac:dyDescent="0.3">
      <c r="B3" s="75"/>
      <c r="C3" s="75"/>
      <c r="D3" s="75"/>
      <c r="E3" s="75"/>
      <c r="F3" s="75"/>
      <c r="G3" s="75"/>
      <c r="H3" s="79"/>
    </row>
    <row r="4" spans="2:8" x14ac:dyDescent="0.3">
      <c r="B4" s="77"/>
      <c r="C4" s="75"/>
      <c r="D4" s="75"/>
      <c r="E4" s="75"/>
      <c r="F4" s="75"/>
      <c r="G4" s="75"/>
      <c r="H4" s="79"/>
    </row>
    <row r="5" spans="2:8" ht="15.9" x14ac:dyDescent="0.45">
      <c r="B5" s="81" t="s">
        <v>112</v>
      </c>
      <c r="C5" s="76"/>
      <c r="D5" s="76"/>
      <c r="E5" s="76"/>
      <c r="F5" s="76"/>
      <c r="G5" s="76"/>
      <c r="H5" s="80"/>
    </row>
    <row r="6" spans="2:8" ht="6.9" customHeight="1" x14ac:dyDescent="0.45">
      <c r="B6" s="78"/>
      <c r="C6" s="76"/>
      <c r="D6" s="76"/>
      <c r="E6" s="76"/>
      <c r="F6" s="76"/>
      <c r="G6" s="76"/>
      <c r="H6" s="80"/>
    </row>
    <row r="7" spans="2:8" ht="15.9" x14ac:dyDescent="0.45">
      <c r="B7" s="81" t="s">
        <v>113</v>
      </c>
      <c r="C7" s="76"/>
      <c r="D7" s="76"/>
      <c r="E7" s="76"/>
      <c r="F7" s="76"/>
      <c r="G7" s="76" t="s">
        <v>120</v>
      </c>
      <c r="H7" s="80"/>
    </row>
    <row r="8" spans="2:8" x14ac:dyDescent="0.3">
      <c r="B8" s="75"/>
      <c r="C8" s="75"/>
      <c r="D8" s="75"/>
      <c r="E8" s="75"/>
      <c r="F8" s="75"/>
      <c r="G8" s="75"/>
      <c r="H8" s="79"/>
    </row>
    <row r="9" spans="2:8" x14ac:dyDescent="0.3">
      <c r="B9" s="75"/>
      <c r="C9" s="75"/>
      <c r="D9" s="75"/>
      <c r="E9" s="75"/>
      <c r="F9" s="75"/>
      <c r="G9" s="75"/>
      <c r="H9" s="79"/>
    </row>
    <row r="11" spans="2:8" x14ac:dyDescent="0.3">
      <c r="B11" s="150"/>
    </row>
    <row r="36" spans="2:7" x14ac:dyDescent="0.3">
      <c r="B36" s="157"/>
      <c r="C36" s="157"/>
      <c r="D36" s="157"/>
      <c r="E36" s="157"/>
      <c r="F36" s="157"/>
      <c r="G36" s="157"/>
    </row>
  </sheetData>
  <mergeCells count="1">
    <mergeCell ref="B36:G36"/>
  </mergeCells>
  <phoneticPr fontId="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Tabelle9"/>
  <dimension ref="A1:L26"/>
  <sheetViews>
    <sheetView workbookViewId="0">
      <selection activeCell="I30" sqref="I30"/>
    </sheetView>
  </sheetViews>
  <sheetFormatPr baseColWidth="10" defaultRowHeight="12.45" x14ac:dyDescent="0.3"/>
  <cols>
    <col min="1" max="1" width="8.69140625" customWidth="1"/>
    <col min="2" max="2" width="8.3046875" customWidth="1"/>
    <col min="3" max="3" width="9" customWidth="1"/>
    <col min="5" max="5" width="4.07421875" customWidth="1"/>
    <col min="6" max="6" width="32" customWidth="1"/>
    <col min="8" max="8" width="9.07421875" customWidth="1"/>
    <col min="11" max="12" width="0" hidden="1" customWidth="1"/>
  </cols>
  <sheetData>
    <row r="1" spans="1:12" ht="33.450000000000003" x14ac:dyDescent="0.85">
      <c r="A1" s="146" t="s">
        <v>84</v>
      </c>
    </row>
    <row r="2" spans="1:12" x14ac:dyDescent="0.3">
      <c r="A2" s="114"/>
    </row>
    <row r="3" spans="1:12" ht="15.45" x14ac:dyDescent="0.4">
      <c r="A3" s="114" t="s">
        <v>85</v>
      </c>
      <c r="B3" s="3" t="s">
        <v>86</v>
      </c>
      <c r="C3" s="3" t="s">
        <v>87</v>
      </c>
      <c r="D3" s="147" t="s">
        <v>21</v>
      </c>
      <c r="F3" s="148" t="s">
        <v>88</v>
      </c>
    </row>
    <row r="4" spans="1:12" x14ac:dyDescent="0.3">
      <c r="A4" s="114" t="s">
        <v>89</v>
      </c>
      <c r="B4" s="145">
        <v>14</v>
      </c>
      <c r="C4" s="145">
        <v>9</v>
      </c>
      <c r="D4" s="10"/>
      <c r="G4" s="114" t="s">
        <v>90</v>
      </c>
      <c r="H4" s="114" t="s">
        <v>91</v>
      </c>
      <c r="K4" t="s">
        <v>90</v>
      </c>
      <c r="L4" t="s">
        <v>91</v>
      </c>
    </row>
    <row r="5" spans="1:12" x14ac:dyDescent="0.3">
      <c r="A5" s="114" t="s">
        <v>92</v>
      </c>
      <c r="B5" s="145">
        <v>12</v>
      </c>
      <c r="C5" s="145">
        <v>10</v>
      </c>
      <c r="D5" s="10"/>
      <c r="F5" s="4" t="s">
        <v>93</v>
      </c>
      <c r="G5" s="10"/>
      <c r="H5" s="10"/>
      <c r="K5" s="13">
        <f>SUM(B4:C6)</f>
        <v>70</v>
      </c>
      <c r="L5" s="14">
        <f>K5/$K$13</f>
        <v>0.23890784982935154</v>
      </c>
    </row>
    <row r="6" spans="1:12" x14ac:dyDescent="0.3">
      <c r="A6" s="114" t="s">
        <v>94</v>
      </c>
      <c r="B6" s="145">
        <v>6</v>
      </c>
      <c r="C6" s="145">
        <v>19</v>
      </c>
      <c r="D6" s="10"/>
      <c r="F6" s="4" t="s">
        <v>95</v>
      </c>
      <c r="G6" s="10"/>
      <c r="H6" s="10"/>
      <c r="K6" s="13">
        <f>SUM(B8:C11)</f>
        <v>74</v>
      </c>
      <c r="L6" s="14">
        <f t="shared" ref="L6:L11" si="0">K6/$K$13</f>
        <v>0.25255972696245732</v>
      </c>
    </row>
    <row r="7" spans="1:12" x14ac:dyDescent="0.3">
      <c r="A7" s="114"/>
      <c r="B7" s="145"/>
      <c r="C7" s="145"/>
      <c r="D7" s="7"/>
      <c r="F7" s="4" t="s">
        <v>96</v>
      </c>
      <c r="G7" s="10"/>
      <c r="H7" s="10"/>
      <c r="K7" s="13">
        <f>SUM(B12:C14)</f>
        <v>76</v>
      </c>
      <c r="L7" s="14">
        <f t="shared" si="0"/>
        <v>0.25938566552901021</v>
      </c>
    </row>
    <row r="8" spans="1:12" x14ac:dyDescent="0.3">
      <c r="A8" s="114" t="s">
        <v>97</v>
      </c>
      <c r="B8" s="145">
        <v>11</v>
      </c>
      <c r="C8" s="145">
        <v>13</v>
      </c>
      <c r="D8" s="10"/>
      <c r="F8" s="4" t="s">
        <v>98</v>
      </c>
      <c r="G8" s="10"/>
      <c r="H8" s="10"/>
      <c r="K8" s="13">
        <f>SUM(B16:C18)</f>
        <v>73</v>
      </c>
      <c r="L8" s="14">
        <f t="shared" si="0"/>
        <v>0.24914675767918087</v>
      </c>
    </row>
    <row r="9" spans="1:12" x14ac:dyDescent="0.3">
      <c r="A9" s="114" t="s">
        <v>99</v>
      </c>
      <c r="B9" s="145">
        <v>12</v>
      </c>
      <c r="C9" s="145">
        <v>12</v>
      </c>
      <c r="D9" s="10"/>
      <c r="F9" s="4"/>
      <c r="G9" s="7"/>
      <c r="H9" s="7"/>
      <c r="K9" s="7"/>
      <c r="L9" s="7"/>
    </row>
    <row r="10" spans="1:12" x14ac:dyDescent="0.3">
      <c r="A10" s="114" t="s">
        <v>100</v>
      </c>
      <c r="B10" s="145">
        <v>8</v>
      </c>
      <c r="C10" s="145">
        <v>18</v>
      </c>
      <c r="D10" s="10"/>
      <c r="F10" s="4" t="s">
        <v>101</v>
      </c>
      <c r="G10" s="10"/>
      <c r="H10" s="10"/>
      <c r="K10" s="13">
        <f>SUM(B4:B18)</f>
        <v>144</v>
      </c>
      <c r="L10" s="14">
        <f t="shared" si="0"/>
        <v>0.49146757679180886</v>
      </c>
    </row>
    <row r="11" spans="1:12" x14ac:dyDescent="0.3">
      <c r="A11" s="114"/>
      <c r="B11" s="145"/>
      <c r="C11" s="145"/>
      <c r="D11" s="7"/>
      <c r="F11" s="4" t="s">
        <v>102</v>
      </c>
      <c r="G11" s="10"/>
      <c r="H11" s="10"/>
      <c r="K11" s="13">
        <f>SUM(C4:C18)</f>
        <v>149</v>
      </c>
      <c r="L11" s="14">
        <f t="shared" si="0"/>
        <v>0.50853242320819114</v>
      </c>
    </row>
    <row r="12" spans="1:12" x14ac:dyDescent="0.3">
      <c r="A12" s="114" t="s">
        <v>103</v>
      </c>
      <c r="B12" s="145">
        <v>14</v>
      </c>
      <c r="C12" s="145">
        <v>10</v>
      </c>
      <c r="D12" s="10"/>
      <c r="G12" s="7"/>
      <c r="H12" s="7"/>
      <c r="K12" s="7"/>
      <c r="L12" s="7"/>
    </row>
    <row r="13" spans="1:12" x14ac:dyDescent="0.3">
      <c r="A13" s="114" t="s">
        <v>104</v>
      </c>
      <c r="B13" s="145">
        <v>13</v>
      </c>
      <c r="C13" s="145">
        <v>12</v>
      </c>
      <c r="D13" s="10"/>
      <c r="F13" s="149" t="s">
        <v>105</v>
      </c>
      <c r="G13" s="10"/>
      <c r="K13" s="13">
        <f>SUM(B4:C18)</f>
        <v>293</v>
      </c>
    </row>
    <row r="14" spans="1:12" x14ac:dyDescent="0.3">
      <c r="A14" s="114" t="s">
        <v>106</v>
      </c>
      <c r="B14" s="145">
        <v>21</v>
      </c>
      <c r="C14" s="145">
        <v>6</v>
      </c>
      <c r="D14" s="10"/>
    </row>
    <row r="15" spans="1:12" x14ac:dyDescent="0.3">
      <c r="A15" s="114"/>
      <c r="B15" s="145"/>
      <c r="C15" s="145"/>
      <c r="D15" s="7"/>
    </row>
    <row r="16" spans="1:12" x14ac:dyDescent="0.3">
      <c r="A16" s="114" t="s">
        <v>107</v>
      </c>
      <c r="B16" s="145">
        <v>13</v>
      </c>
      <c r="C16" s="145">
        <v>11</v>
      </c>
      <c r="D16" s="10"/>
    </row>
    <row r="17" spans="1:6" x14ac:dyDescent="0.3">
      <c r="A17" s="114" t="s">
        <v>108</v>
      </c>
      <c r="B17" s="145">
        <v>14</v>
      </c>
      <c r="C17" s="145">
        <v>10</v>
      </c>
      <c r="D17" s="10"/>
    </row>
    <row r="18" spans="1:6" x14ac:dyDescent="0.3">
      <c r="A18" s="114" t="s">
        <v>109</v>
      </c>
      <c r="B18" s="145">
        <v>6</v>
      </c>
      <c r="C18" s="145">
        <v>19</v>
      </c>
      <c r="D18" s="10"/>
    </row>
    <row r="23" spans="1:6" x14ac:dyDescent="0.3">
      <c r="E23" s="4"/>
      <c r="F23" s="5"/>
    </row>
    <row r="24" spans="1:6" x14ac:dyDescent="0.3">
      <c r="E24" s="4"/>
      <c r="F24" s="5"/>
    </row>
    <row r="25" spans="1:6" x14ac:dyDescent="0.3">
      <c r="E25" s="4"/>
      <c r="F25" s="5"/>
    </row>
    <row r="26" spans="1:6" x14ac:dyDescent="0.3">
      <c r="E26" s="4"/>
      <c r="F26" s="5"/>
    </row>
  </sheetData>
  <phoneticPr fontId="0" type="noConversion"/>
  <conditionalFormatting sqref="D4:D6 D8:D10 D12:D14 D16:D18">
    <cfRule type="cellIs" dxfId="9" priority="15" stopIfTrue="1" operator="equal">
      <formula>B4+C4</formula>
    </cfRule>
  </conditionalFormatting>
  <conditionalFormatting sqref="G5:G8">
    <cfRule type="cellIs" dxfId="8" priority="16" stopIfTrue="1" operator="equal">
      <formula>K5</formula>
    </cfRule>
  </conditionalFormatting>
  <conditionalFormatting sqref="H5:H8">
    <cfRule type="cellIs" dxfId="7" priority="23" stopIfTrue="1" operator="equal">
      <formula>L5</formula>
    </cfRule>
  </conditionalFormatting>
  <conditionalFormatting sqref="G10:G11">
    <cfRule type="cellIs" dxfId="6" priority="3" stopIfTrue="1" operator="equal">
      <formula>K10</formula>
    </cfRule>
  </conditionalFormatting>
  <conditionalFormatting sqref="G13">
    <cfRule type="cellIs" dxfId="5" priority="2" stopIfTrue="1" operator="equal">
      <formula>K13</formula>
    </cfRule>
  </conditionalFormatting>
  <conditionalFormatting sqref="H10:H11">
    <cfRule type="cellIs" dxfId="4" priority="1" stopIfTrue="1" operator="equal">
      <formula>L10</formula>
    </cfRule>
  </conditionalFormatting>
  <pageMargins left="0.78740157499999996" right="0.78740157499999996" top="0.984251969" bottom="0.984251969" header="0.4921259845" footer="0.4921259845"/>
  <pageSetup paperSize="9" orientation="portrait" verticalDpi="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Tabelle10"/>
  <dimension ref="A1:C19"/>
  <sheetViews>
    <sheetView workbookViewId="0">
      <selection activeCell="E11" sqref="E11"/>
    </sheetView>
  </sheetViews>
  <sheetFormatPr baseColWidth="10" defaultRowHeight="12.9" x14ac:dyDescent="0.35"/>
  <cols>
    <col min="1" max="1" width="16.3046875" style="61" customWidth="1"/>
    <col min="2" max="16384" width="11.07421875" style="61"/>
  </cols>
  <sheetData>
    <row r="1" spans="1:3" ht="28.3" x14ac:dyDescent="0.75">
      <c r="A1" s="183" t="s">
        <v>117</v>
      </c>
    </row>
    <row r="2" spans="1:3" x14ac:dyDescent="0.35">
      <c r="A2" s="184"/>
    </row>
    <row r="3" spans="1:3" x14ac:dyDescent="0.35">
      <c r="A3" s="185" t="s">
        <v>118</v>
      </c>
    </row>
    <row r="5" spans="1:3" x14ac:dyDescent="0.35">
      <c r="A5" s="61" t="s">
        <v>72</v>
      </c>
      <c r="B5" s="61" t="s">
        <v>73</v>
      </c>
      <c r="C5" s="177" t="s">
        <v>4</v>
      </c>
    </row>
    <row r="6" spans="1:3" x14ac:dyDescent="0.35">
      <c r="A6" s="61" t="s">
        <v>66</v>
      </c>
      <c r="B6" s="186">
        <v>46</v>
      </c>
      <c r="C6" s="187">
        <f>B6/B19</f>
        <v>0.10478359908883828</v>
      </c>
    </row>
    <row r="7" spans="1:3" x14ac:dyDescent="0.35">
      <c r="A7" s="61" t="s">
        <v>42</v>
      </c>
      <c r="B7" s="186">
        <v>42</v>
      </c>
      <c r="C7" s="187" t="e">
        <f t="shared" ref="C7:C12" si="0">B7/B20</f>
        <v>#DIV/0!</v>
      </c>
    </row>
    <row r="8" spans="1:3" x14ac:dyDescent="0.35">
      <c r="A8" s="61" t="s">
        <v>43</v>
      </c>
      <c r="B8" s="186">
        <v>37</v>
      </c>
      <c r="C8" s="187" t="e">
        <f t="shared" si="0"/>
        <v>#DIV/0!</v>
      </c>
    </row>
    <row r="9" spans="1:3" x14ac:dyDescent="0.35">
      <c r="A9" s="61" t="s">
        <v>44</v>
      </c>
      <c r="B9" s="186">
        <v>34</v>
      </c>
      <c r="C9" s="187" t="e">
        <f t="shared" si="0"/>
        <v>#DIV/0!</v>
      </c>
    </row>
    <row r="10" spans="1:3" x14ac:dyDescent="0.35">
      <c r="A10" s="61" t="s">
        <v>45</v>
      </c>
      <c r="B10" s="186">
        <v>32</v>
      </c>
      <c r="C10" s="187" t="e">
        <f t="shared" si="0"/>
        <v>#DIV/0!</v>
      </c>
    </row>
    <row r="11" spans="1:3" x14ac:dyDescent="0.35">
      <c r="A11" s="61" t="s">
        <v>46</v>
      </c>
      <c r="B11" s="186">
        <v>29</v>
      </c>
      <c r="C11" s="187" t="e">
        <f t="shared" si="0"/>
        <v>#DIV/0!</v>
      </c>
    </row>
    <row r="12" spans="1:3" x14ac:dyDescent="0.35">
      <c r="A12" s="61" t="s">
        <v>47</v>
      </c>
      <c r="B12" s="186">
        <v>27</v>
      </c>
      <c r="C12" s="187" t="e">
        <f t="shared" si="0"/>
        <v>#DIV/0!</v>
      </c>
    </row>
    <row r="13" spans="1:3" x14ac:dyDescent="0.35">
      <c r="A13" s="61" t="s">
        <v>48</v>
      </c>
      <c r="B13" s="186">
        <v>26</v>
      </c>
      <c r="C13" s="187" t="e">
        <f>B13/B26</f>
        <v>#DIV/0!</v>
      </c>
    </row>
    <row r="14" spans="1:3" x14ac:dyDescent="0.35">
      <c r="A14" s="61" t="s">
        <v>49</v>
      </c>
      <c r="B14" s="186">
        <v>32</v>
      </c>
      <c r="C14" s="187" t="e">
        <f>B14/B27</f>
        <v>#DIV/0!</v>
      </c>
    </row>
    <row r="15" spans="1:3" x14ac:dyDescent="0.35">
      <c r="A15" s="61" t="s">
        <v>50</v>
      </c>
      <c r="B15" s="186">
        <v>34</v>
      </c>
      <c r="C15" s="187" t="e">
        <f>B15/B28</f>
        <v>#DIV/0!</v>
      </c>
    </row>
    <row r="16" spans="1:3" x14ac:dyDescent="0.35">
      <c r="A16" s="61" t="s">
        <v>51</v>
      </c>
      <c r="B16" s="186">
        <v>48</v>
      </c>
      <c r="C16" s="187" t="e">
        <f>B16/B29</f>
        <v>#DIV/0!</v>
      </c>
    </row>
    <row r="17" spans="1:3" x14ac:dyDescent="0.35">
      <c r="A17" s="61" t="s">
        <v>52</v>
      </c>
      <c r="B17" s="186">
        <v>52</v>
      </c>
      <c r="C17" s="187" t="e">
        <f>B17/B30</f>
        <v>#DIV/0!</v>
      </c>
    </row>
    <row r="18" spans="1:3" x14ac:dyDescent="0.35">
      <c r="B18" s="186"/>
      <c r="C18" s="178"/>
    </row>
    <row r="19" spans="1:3" x14ac:dyDescent="0.35">
      <c r="A19" s="61" t="s">
        <v>74</v>
      </c>
      <c r="B19" s="188">
        <f>SUM(B6:B18)</f>
        <v>439</v>
      </c>
      <c r="C19" s="178"/>
    </row>
  </sheetData>
  <phoneticPr fontId="10" type="noConversion"/>
  <conditionalFormatting sqref="B19">
    <cfRule type="cellIs" dxfId="3" priority="1" stopIfTrue="1" operator="equal">
      <formula>SUM(B5:B17)</formula>
    </cfRule>
  </conditionalFormatting>
  <conditionalFormatting sqref="C6:C17">
    <cfRule type="cellIs" dxfId="2" priority="2" stopIfTrue="1" operator="equal">
      <formula>B6/$B$19</formula>
    </cfRule>
  </conditionalFormatting>
  <pageMargins left="0.78740157499999996" right="0.78740157499999996" top="0.984251969" bottom="0.984251969" header="0.4921259845" footer="0.4921259845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Tabelle11"/>
  <dimension ref="B2:L16"/>
  <sheetViews>
    <sheetView showGridLines="0" zoomScale="120" workbookViewId="0">
      <selection activeCell="B19" sqref="B19"/>
    </sheetView>
  </sheetViews>
  <sheetFormatPr baseColWidth="10" defaultRowHeight="12.45" x14ac:dyDescent="0.3"/>
  <cols>
    <col min="1" max="1" width="3.3046875" customWidth="1"/>
    <col min="2" max="2" width="3.07421875" customWidth="1"/>
    <col min="3" max="12" width="4.84375" customWidth="1"/>
  </cols>
  <sheetData>
    <row r="2" spans="2:12" x14ac:dyDescent="0.3">
      <c r="B2" s="23"/>
      <c r="C2" s="23">
        <v>1</v>
      </c>
      <c r="D2" s="23">
        <v>2</v>
      </c>
      <c r="E2" s="23">
        <v>3</v>
      </c>
      <c r="F2" s="23">
        <v>4</v>
      </c>
      <c r="G2" s="23">
        <v>5</v>
      </c>
      <c r="H2" s="23">
        <v>6</v>
      </c>
      <c r="I2" s="23">
        <v>7</v>
      </c>
      <c r="J2" s="23">
        <v>8</v>
      </c>
      <c r="K2" s="23">
        <v>9</v>
      </c>
      <c r="L2" s="23">
        <v>10</v>
      </c>
    </row>
    <row r="3" spans="2:12" x14ac:dyDescent="0.3">
      <c r="B3" s="23">
        <v>1</v>
      </c>
      <c r="C3" s="1"/>
      <c r="D3" s="1"/>
      <c r="E3" s="1"/>
      <c r="F3" s="1"/>
      <c r="G3" s="1"/>
      <c r="H3" s="1"/>
      <c r="I3" s="1"/>
      <c r="J3" s="1"/>
      <c r="K3" s="1"/>
      <c r="L3" s="1"/>
    </row>
    <row r="4" spans="2:12" x14ac:dyDescent="0.3">
      <c r="B4" s="23">
        <v>2</v>
      </c>
      <c r="C4" s="1"/>
      <c r="D4" s="1"/>
      <c r="E4" s="1"/>
      <c r="F4" s="1"/>
      <c r="G4" s="1"/>
      <c r="H4" s="1"/>
      <c r="I4" s="1"/>
      <c r="J4" s="1"/>
      <c r="K4" s="1"/>
      <c r="L4" s="1"/>
    </row>
    <row r="5" spans="2:12" x14ac:dyDescent="0.3">
      <c r="B5" s="23">
        <v>3</v>
      </c>
      <c r="C5" s="1"/>
      <c r="D5" s="1"/>
      <c r="E5" s="1"/>
      <c r="F5" s="1"/>
      <c r="G5" s="1"/>
      <c r="H5" s="1"/>
      <c r="I5" s="1"/>
      <c r="J5" s="1"/>
      <c r="K5" s="1"/>
      <c r="L5" s="1"/>
    </row>
    <row r="6" spans="2:12" x14ac:dyDescent="0.3">
      <c r="B6" s="23">
        <v>4</v>
      </c>
      <c r="C6" s="1"/>
      <c r="D6" s="1"/>
      <c r="E6" s="1"/>
      <c r="F6" s="1"/>
      <c r="G6" s="1"/>
      <c r="H6" s="1"/>
      <c r="I6" s="1"/>
      <c r="J6" s="1"/>
      <c r="K6" s="1"/>
      <c r="L6" s="1"/>
    </row>
    <row r="7" spans="2:12" x14ac:dyDescent="0.3">
      <c r="B7" s="23">
        <v>5</v>
      </c>
      <c r="C7" s="1"/>
      <c r="D7" s="1"/>
      <c r="E7" s="1"/>
      <c r="F7" s="1"/>
      <c r="G7" s="1"/>
      <c r="H7" s="1"/>
      <c r="I7" s="1"/>
      <c r="J7" s="1"/>
      <c r="K7" s="1"/>
      <c r="L7" s="1"/>
    </row>
    <row r="8" spans="2:12" x14ac:dyDescent="0.3">
      <c r="B8" s="23">
        <v>6</v>
      </c>
      <c r="C8" s="1"/>
      <c r="D8" s="1"/>
      <c r="E8" s="1"/>
      <c r="F8" s="1"/>
      <c r="G8" s="1"/>
      <c r="H8" s="1"/>
      <c r="I8" s="1"/>
      <c r="J8" s="1"/>
      <c r="K8" s="1"/>
      <c r="L8" s="1"/>
    </row>
    <row r="9" spans="2:12" x14ac:dyDescent="0.3">
      <c r="B9" s="23">
        <v>7</v>
      </c>
      <c r="C9" s="1"/>
      <c r="D9" s="1"/>
      <c r="E9" s="1"/>
      <c r="F9" s="1"/>
      <c r="G9" s="1"/>
      <c r="H9" s="1"/>
      <c r="I9" s="1"/>
      <c r="J9" s="1"/>
      <c r="K9" s="1"/>
      <c r="L9" s="1"/>
    </row>
    <row r="10" spans="2:12" x14ac:dyDescent="0.3">
      <c r="B10" s="23">
        <v>8</v>
      </c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2:12" x14ac:dyDescent="0.3">
      <c r="B11" s="23">
        <v>9</v>
      </c>
      <c r="C11" s="1"/>
      <c r="D11" s="1"/>
      <c r="E11" s="1"/>
      <c r="F11" s="1"/>
      <c r="G11" s="1"/>
      <c r="H11" s="1"/>
      <c r="I11" s="1"/>
      <c r="J11" s="1"/>
      <c r="K11" s="1"/>
      <c r="L11" s="1"/>
    </row>
    <row r="12" spans="2:12" x14ac:dyDescent="0.3">
      <c r="B12" s="23">
        <v>10</v>
      </c>
      <c r="C12" s="1"/>
      <c r="D12" s="1"/>
      <c r="E12" s="1"/>
      <c r="F12" s="1"/>
      <c r="G12" s="1"/>
      <c r="H12" s="1"/>
      <c r="I12" s="1"/>
      <c r="J12" s="1"/>
      <c r="K12" s="1"/>
      <c r="L12" s="1"/>
    </row>
    <row r="16" spans="2:12" ht="12.9" x14ac:dyDescent="0.35">
      <c r="B16" s="163" t="s">
        <v>71</v>
      </c>
      <c r="C16" s="163"/>
      <c r="D16" s="163"/>
      <c r="E16" s="163"/>
      <c r="F16" s="163"/>
      <c r="G16" s="163"/>
    </row>
  </sheetData>
  <mergeCells count="1">
    <mergeCell ref="B16:G16"/>
  </mergeCells>
  <phoneticPr fontId="0" type="noConversion"/>
  <conditionalFormatting sqref="C3:L12">
    <cfRule type="cellIs" dxfId="1" priority="1" stopIfTrue="1" operator="equal">
      <formula>$B3*C$2</formula>
    </cfRule>
  </conditionalFormatting>
  <pageMargins left="0.78740157499999996" right="0.78740157499999996" top="0.984251969" bottom="0.984251969" header="0.4921259845" footer="0.4921259845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Tabelle12"/>
  <dimension ref="B2:L12"/>
  <sheetViews>
    <sheetView showGridLines="0" zoomScale="120" workbookViewId="0">
      <selection activeCell="K11" sqref="K11"/>
    </sheetView>
  </sheetViews>
  <sheetFormatPr baseColWidth="10" defaultRowHeight="12.45" x14ac:dyDescent="0.3"/>
  <cols>
    <col min="1" max="1" width="3.3046875" customWidth="1"/>
    <col min="2" max="2" width="3.07421875" bestFit="1" customWidth="1"/>
    <col min="3" max="12" width="4.84375" customWidth="1"/>
  </cols>
  <sheetData>
    <row r="2" spans="2:12" x14ac:dyDescent="0.3">
      <c r="B2" s="22"/>
      <c r="C2" s="22">
        <v>1</v>
      </c>
      <c r="D2" s="22">
        <v>2</v>
      </c>
      <c r="E2" s="22">
        <v>3</v>
      </c>
      <c r="F2" s="22">
        <v>4</v>
      </c>
      <c r="G2" s="22">
        <v>5</v>
      </c>
      <c r="H2" s="22">
        <v>6</v>
      </c>
      <c r="I2" s="22">
        <v>7</v>
      </c>
      <c r="J2" s="22">
        <v>8</v>
      </c>
      <c r="K2" s="22">
        <v>9</v>
      </c>
      <c r="L2" s="22">
        <v>10</v>
      </c>
    </row>
    <row r="3" spans="2:12" x14ac:dyDescent="0.3">
      <c r="B3" s="22">
        <v>1</v>
      </c>
      <c r="C3" s="2">
        <f t="shared" ref="C3:C12" si="0">$B3*C$2</f>
        <v>1</v>
      </c>
      <c r="D3" s="2">
        <f t="shared" ref="D3:L12" si="1">$B3*D$2</f>
        <v>2</v>
      </c>
      <c r="E3" s="2">
        <f t="shared" si="1"/>
        <v>3</v>
      </c>
      <c r="F3" s="2">
        <f t="shared" si="1"/>
        <v>4</v>
      </c>
      <c r="G3" s="2">
        <f t="shared" si="1"/>
        <v>5</v>
      </c>
      <c r="H3" s="2">
        <f t="shared" si="1"/>
        <v>6</v>
      </c>
      <c r="I3" s="2">
        <f t="shared" si="1"/>
        <v>7</v>
      </c>
      <c r="J3" s="2">
        <f t="shared" si="1"/>
        <v>8</v>
      </c>
      <c r="K3" s="2">
        <f t="shared" si="1"/>
        <v>9</v>
      </c>
      <c r="L3" s="2">
        <f t="shared" si="1"/>
        <v>10</v>
      </c>
    </row>
    <row r="4" spans="2:12" x14ac:dyDescent="0.3">
      <c r="B4" s="22">
        <v>2</v>
      </c>
      <c r="C4" s="2">
        <f t="shared" si="0"/>
        <v>2</v>
      </c>
      <c r="D4" s="2">
        <f t="shared" si="1"/>
        <v>4</v>
      </c>
      <c r="E4" s="2">
        <f t="shared" si="1"/>
        <v>6</v>
      </c>
      <c r="F4" s="2">
        <f t="shared" si="1"/>
        <v>8</v>
      </c>
      <c r="G4" s="2">
        <f t="shared" si="1"/>
        <v>10</v>
      </c>
      <c r="H4" s="2">
        <f t="shared" si="1"/>
        <v>12</v>
      </c>
      <c r="I4" s="2">
        <f t="shared" si="1"/>
        <v>14</v>
      </c>
      <c r="J4" s="2">
        <f t="shared" si="1"/>
        <v>16</v>
      </c>
      <c r="K4" s="2">
        <f t="shared" si="1"/>
        <v>18</v>
      </c>
      <c r="L4" s="2">
        <f t="shared" si="1"/>
        <v>20</v>
      </c>
    </row>
    <row r="5" spans="2:12" x14ac:dyDescent="0.3">
      <c r="B5" s="22">
        <v>3</v>
      </c>
      <c r="C5" s="2">
        <f t="shared" si="0"/>
        <v>3</v>
      </c>
      <c r="D5" s="2">
        <f t="shared" si="1"/>
        <v>6</v>
      </c>
      <c r="E5" s="2">
        <f t="shared" si="1"/>
        <v>9</v>
      </c>
      <c r="F5" s="2">
        <f t="shared" si="1"/>
        <v>12</v>
      </c>
      <c r="G5" s="2">
        <f t="shared" si="1"/>
        <v>15</v>
      </c>
      <c r="H5" s="2">
        <f t="shared" si="1"/>
        <v>18</v>
      </c>
      <c r="I5" s="2">
        <f t="shared" si="1"/>
        <v>21</v>
      </c>
      <c r="J5" s="2">
        <f t="shared" si="1"/>
        <v>24</v>
      </c>
      <c r="K5" s="2">
        <f t="shared" si="1"/>
        <v>27</v>
      </c>
      <c r="L5" s="2">
        <f t="shared" si="1"/>
        <v>30</v>
      </c>
    </row>
    <row r="6" spans="2:12" x14ac:dyDescent="0.3">
      <c r="B6" s="22">
        <v>4</v>
      </c>
      <c r="C6" s="2">
        <f t="shared" si="0"/>
        <v>4</v>
      </c>
      <c r="D6" s="2">
        <f t="shared" si="1"/>
        <v>8</v>
      </c>
      <c r="E6" s="2">
        <f t="shared" si="1"/>
        <v>12</v>
      </c>
      <c r="F6" s="2">
        <f t="shared" si="1"/>
        <v>16</v>
      </c>
      <c r="G6" s="2">
        <f t="shared" si="1"/>
        <v>20</v>
      </c>
      <c r="H6" s="2">
        <f t="shared" si="1"/>
        <v>24</v>
      </c>
      <c r="I6" s="2">
        <f t="shared" si="1"/>
        <v>28</v>
      </c>
      <c r="J6" s="2">
        <f t="shared" si="1"/>
        <v>32</v>
      </c>
      <c r="K6" s="2">
        <f t="shared" si="1"/>
        <v>36</v>
      </c>
      <c r="L6" s="2">
        <f t="shared" si="1"/>
        <v>40</v>
      </c>
    </row>
    <row r="7" spans="2:12" x14ac:dyDescent="0.3">
      <c r="B7" s="22">
        <v>5</v>
      </c>
      <c r="C7" s="2">
        <f t="shared" si="0"/>
        <v>5</v>
      </c>
      <c r="D7" s="2">
        <f t="shared" si="1"/>
        <v>10</v>
      </c>
      <c r="E7" s="2">
        <f t="shared" si="1"/>
        <v>15</v>
      </c>
      <c r="F7" s="2">
        <f t="shared" si="1"/>
        <v>20</v>
      </c>
      <c r="G7" s="2">
        <f t="shared" si="1"/>
        <v>25</v>
      </c>
      <c r="H7" s="2">
        <f t="shared" si="1"/>
        <v>30</v>
      </c>
      <c r="I7" s="2">
        <f t="shared" si="1"/>
        <v>35</v>
      </c>
      <c r="J7" s="2">
        <f t="shared" si="1"/>
        <v>40</v>
      </c>
      <c r="K7" s="2">
        <f t="shared" si="1"/>
        <v>45</v>
      </c>
      <c r="L7" s="2">
        <f t="shared" si="1"/>
        <v>50</v>
      </c>
    </row>
    <row r="8" spans="2:12" x14ac:dyDescent="0.3">
      <c r="B8" s="22">
        <v>6</v>
      </c>
      <c r="C8" s="2">
        <f t="shared" si="0"/>
        <v>6</v>
      </c>
      <c r="D8" s="2">
        <f t="shared" si="1"/>
        <v>12</v>
      </c>
      <c r="E8" s="2">
        <f t="shared" si="1"/>
        <v>18</v>
      </c>
      <c r="F8" s="2">
        <f t="shared" si="1"/>
        <v>24</v>
      </c>
      <c r="G8" s="2">
        <f t="shared" si="1"/>
        <v>30</v>
      </c>
      <c r="H8" s="2">
        <f t="shared" si="1"/>
        <v>36</v>
      </c>
      <c r="I8" s="2">
        <f t="shared" si="1"/>
        <v>42</v>
      </c>
      <c r="J8" s="2">
        <f t="shared" si="1"/>
        <v>48</v>
      </c>
      <c r="K8" s="2">
        <f t="shared" si="1"/>
        <v>54</v>
      </c>
      <c r="L8" s="2">
        <f t="shared" si="1"/>
        <v>60</v>
      </c>
    </row>
    <row r="9" spans="2:12" x14ac:dyDescent="0.3">
      <c r="B9" s="22">
        <v>7</v>
      </c>
      <c r="C9" s="2">
        <f t="shared" si="0"/>
        <v>7</v>
      </c>
      <c r="D9" s="2">
        <f t="shared" si="1"/>
        <v>14</v>
      </c>
      <c r="E9" s="2">
        <f t="shared" si="1"/>
        <v>21</v>
      </c>
      <c r="F9" s="2">
        <f t="shared" si="1"/>
        <v>28</v>
      </c>
      <c r="G9" s="2">
        <f t="shared" si="1"/>
        <v>35</v>
      </c>
      <c r="H9" s="2">
        <f t="shared" si="1"/>
        <v>42</v>
      </c>
      <c r="I9" s="2">
        <f t="shared" si="1"/>
        <v>49</v>
      </c>
      <c r="J9" s="2">
        <f t="shared" si="1"/>
        <v>56</v>
      </c>
      <c r="K9" s="2">
        <f t="shared" si="1"/>
        <v>63</v>
      </c>
      <c r="L9" s="2">
        <f t="shared" si="1"/>
        <v>70</v>
      </c>
    </row>
    <row r="10" spans="2:12" x14ac:dyDescent="0.3">
      <c r="B10" s="22">
        <v>8</v>
      </c>
      <c r="C10" s="2">
        <f t="shared" si="0"/>
        <v>8</v>
      </c>
      <c r="D10" s="2">
        <f t="shared" si="1"/>
        <v>16</v>
      </c>
      <c r="E10" s="2">
        <f t="shared" si="1"/>
        <v>24</v>
      </c>
      <c r="F10" s="2">
        <f t="shared" si="1"/>
        <v>32</v>
      </c>
      <c r="G10" s="2">
        <f t="shared" si="1"/>
        <v>40</v>
      </c>
      <c r="H10" s="2">
        <f t="shared" si="1"/>
        <v>48</v>
      </c>
      <c r="I10" s="2">
        <f t="shared" si="1"/>
        <v>56</v>
      </c>
      <c r="J10" s="2">
        <f t="shared" si="1"/>
        <v>64</v>
      </c>
      <c r="K10" s="2">
        <f t="shared" si="1"/>
        <v>72</v>
      </c>
      <c r="L10" s="2">
        <f t="shared" si="1"/>
        <v>80</v>
      </c>
    </row>
    <row r="11" spans="2:12" x14ac:dyDescent="0.3">
      <c r="B11" s="22">
        <v>9</v>
      </c>
      <c r="C11" s="2">
        <f t="shared" si="0"/>
        <v>9</v>
      </c>
      <c r="D11" s="2">
        <f t="shared" si="1"/>
        <v>18</v>
      </c>
      <c r="E11" s="2">
        <f t="shared" si="1"/>
        <v>27</v>
      </c>
      <c r="F11" s="2">
        <f t="shared" si="1"/>
        <v>36</v>
      </c>
      <c r="G11" s="2">
        <f t="shared" si="1"/>
        <v>45</v>
      </c>
      <c r="H11" s="2">
        <f t="shared" si="1"/>
        <v>54</v>
      </c>
      <c r="I11" s="2">
        <f t="shared" si="1"/>
        <v>63</v>
      </c>
      <c r="J11" s="2">
        <f t="shared" si="1"/>
        <v>72</v>
      </c>
      <c r="K11" s="2">
        <f t="shared" si="1"/>
        <v>81</v>
      </c>
      <c r="L11" s="2">
        <f t="shared" si="1"/>
        <v>90</v>
      </c>
    </row>
    <row r="12" spans="2:12" x14ac:dyDescent="0.3">
      <c r="B12" s="22">
        <v>10</v>
      </c>
      <c r="C12" s="2">
        <f t="shared" si="0"/>
        <v>10</v>
      </c>
      <c r="D12" s="2">
        <f t="shared" si="1"/>
        <v>20</v>
      </c>
      <c r="E12" s="2">
        <f t="shared" si="1"/>
        <v>30</v>
      </c>
      <c r="F12" s="2">
        <f t="shared" si="1"/>
        <v>40</v>
      </c>
      <c r="G12" s="2">
        <f t="shared" si="1"/>
        <v>50</v>
      </c>
      <c r="H12" s="2">
        <f t="shared" si="1"/>
        <v>60</v>
      </c>
      <c r="I12" s="2">
        <f t="shared" si="1"/>
        <v>70</v>
      </c>
      <c r="J12" s="2">
        <f t="shared" si="1"/>
        <v>80</v>
      </c>
      <c r="K12" s="2">
        <f t="shared" si="1"/>
        <v>90</v>
      </c>
      <c r="L12" s="2">
        <f t="shared" si="1"/>
        <v>100</v>
      </c>
    </row>
  </sheetData>
  <phoneticPr fontId="0" type="noConversion"/>
  <conditionalFormatting sqref="C3:L12">
    <cfRule type="cellIs" dxfId="0" priority="1" stopIfTrue="1" operator="equal">
      <formula>$B3*C$2</formula>
    </cfRule>
  </conditionalFormatting>
  <pageMargins left="0.78740157499999996" right="0.78740157499999996" top="0.984251969" bottom="0.984251969" header="0.4921259845" footer="0.492125984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/>
  <dimension ref="A1:G16"/>
  <sheetViews>
    <sheetView workbookViewId="0">
      <selection activeCell="E28" sqref="E28"/>
    </sheetView>
  </sheetViews>
  <sheetFormatPr baseColWidth="10" defaultColWidth="10.84375" defaultRowHeight="14.6" x14ac:dyDescent="0.4"/>
  <cols>
    <col min="1" max="1" width="14.84375" style="20" customWidth="1"/>
    <col min="2" max="2" width="14" style="15" bestFit="1" customWidth="1"/>
    <col min="3" max="3" width="14.69140625" style="15" customWidth="1"/>
    <col min="4" max="4" width="61.4609375" style="15" customWidth="1"/>
    <col min="5" max="7" width="10.84375" style="86"/>
    <col min="8" max="16384" width="10.84375" style="15"/>
  </cols>
  <sheetData>
    <row r="1" spans="1:7" ht="26.15" x14ac:dyDescent="0.7">
      <c r="A1" s="94" t="str">
        <f ca="1">"Umsatz "&amp;YEAR(TODAY())-1</f>
        <v>Umsatz 2021</v>
      </c>
      <c r="B1" s="90"/>
      <c r="C1" s="90"/>
    </row>
    <row r="3" spans="1:7" s="16" customFormat="1" ht="29.25" customHeight="1" x14ac:dyDescent="0.3">
      <c r="A3" s="91" t="s">
        <v>128</v>
      </c>
      <c r="B3" s="91" t="s">
        <v>3</v>
      </c>
      <c r="C3" s="92" t="s">
        <v>34</v>
      </c>
      <c r="E3" s="87"/>
      <c r="F3" s="87"/>
      <c r="G3" s="87"/>
    </row>
    <row r="4" spans="1:7" ht="14.9" customHeight="1" x14ac:dyDescent="0.4">
      <c r="A4" s="93" t="s">
        <v>35</v>
      </c>
      <c r="B4" s="84">
        <v>218000</v>
      </c>
      <c r="C4" s="17"/>
    </row>
    <row r="5" spans="1:7" ht="14.9" customHeight="1" x14ac:dyDescent="0.4">
      <c r="A5" s="93" t="s">
        <v>36</v>
      </c>
      <c r="B5" s="84">
        <v>257000</v>
      </c>
      <c r="C5" s="17"/>
    </row>
    <row r="6" spans="1:7" ht="14.9" customHeight="1" x14ac:dyDescent="0.4">
      <c r="A6" s="93" t="s">
        <v>37</v>
      </c>
      <c r="B6" s="84">
        <v>265000</v>
      </c>
      <c r="C6" s="17"/>
      <c r="G6" s="88"/>
    </row>
    <row r="7" spans="1:7" ht="14.9" customHeight="1" x14ac:dyDescent="0.4">
      <c r="A7" s="93" t="s">
        <v>38</v>
      </c>
      <c r="B7" s="84">
        <v>244000</v>
      </c>
      <c r="C7" s="17"/>
    </row>
    <row r="8" spans="1:7" ht="14.9" customHeight="1" x14ac:dyDescent="0.4">
      <c r="A8" s="21"/>
      <c r="B8" s="84"/>
      <c r="C8" s="18"/>
    </row>
    <row r="9" spans="1:7" ht="14.9" customHeight="1" x14ac:dyDescent="0.4">
      <c r="A9" s="21" t="s">
        <v>39</v>
      </c>
      <c r="B9" s="85"/>
      <c r="C9" s="19"/>
    </row>
    <row r="11" spans="1:7" ht="32.700000000000003" customHeight="1" x14ac:dyDescent="0.5">
      <c r="A11" s="99" t="s">
        <v>123</v>
      </c>
      <c r="B11" s="100"/>
      <c r="C11" s="100"/>
      <c r="D11" s="101"/>
    </row>
    <row r="12" spans="1:7" s="83" customFormat="1" x14ac:dyDescent="0.4">
      <c r="A12" s="102" t="s">
        <v>124</v>
      </c>
      <c r="B12" s="103"/>
      <c r="C12" s="103"/>
      <c r="D12" s="104"/>
      <c r="E12" s="89"/>
      <c r="F12" s="89"/>
      <c r="G12" s="89"/>
    </row>
    <row r="13" spans="1:7" s="83" customFormat="1" x14ac:dyDescent="0.4">
      <c r="A13" s="102" t="s">
        <v>125</v>
      </c>
      <c r="B13" s="103"/>
      <c r="C13" s="103"/>
      <c r="D13" s="104"/>
      <c r="E13" s="89"/>
      <c r="F13" s="89"/>
      <c r="G13" s="89"/>
    </row>
    <row r="14" spans="1:7" s="83" customFormat="1" x14ac:dyDescent="0.4">
      <c r="A14" s="102" t="s">
        <v>127</v>
      </c>
      <c r="B14" s="103"/>
      <c r="C14" s="103"/>
      <c r="D14" s="104"/>
      <c r="E14" s="89"/>
      <c r="F14" s="89"/>
      <c r="G14" s="89"/>
    </row>
    <row r="15" spans="1:7" s="83" customFormat="1" x14ac:dyDescent="0.4">
      <c r="A15" s="102" t="s">
        <v>126</v>
      </c>
      <c r="B15" s="103"/>
      <c r="C15" s="103"/>
      <c r="D15" s="104"/>
      <c r="E15" s="89"/>
      <c r="F15" s="89"/>
      <c r="G15" s="89"/>
    </row>
    <row r="16" spans="1:7" x14ac:dyDescent="0.4">
      <c r="A16" s="105"/>
      <c r="B16" s="106"/>
      <c r="C16" s="106"/>
      <c r="D16" s="107"/>
    </row>
  </sheetData>
  <phoneticPr fontId="0" type="noConversion"/>
  <conditionalFormatting sqref="B9">
    <cfRule type="cellIs" dxfId="32" priority="1" stopIfTrue="1" operator="equal">
      <formula>SUM(B4:B8)</formula>
    </cfRule>
  </conditionalFormatting>
  <conditionalFormatting sqref="C4:C7">
    <cfRule type="cellIs" dxfId="31" priority="2" stopIfTrue="1" operator="equal">
      <formula>B4/$B$9</formula>
    </cfRule>
  </conditionalFormatting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3"/>
  <dimension ref="A1:H15"/>
  <sheetViews>
    <sheetView workbookViewId="0">
      <selection activeCell="A2" sqref="A2"/>
    </sheetView>
  </sheetViews>
  <sheetFormatPr baseColWidth="10" defaultRowHeight="12.45" x14ac:dyDescent="0.3"/>
  <cols>
    <col min="1" max="1" width="20.69140625" customWidth="1"/>
    <col min="2" max="2" width="11.84375" customWidth="1"/>
  </cols>
  <sheetData>
    <row r="1" spans="1:8" ht="23.9" customHeight="1" x14ac:dyDescent="0.3">
      <c r="A1" s="45" t="s">
        <v>138</v>
      </c>
    </row>
    <row r="3" spans="1:8" x14ac:dyDescent="0.3">
      <c r="A3" t="s">
        <v>76</v>
      </c>
      <c r="B3" t="s">
        <v>77</v>
      </c>
      <c r="C3" t="s">
        <v>83</v>
      </c>
    </row>
    <row r="4" spans="1:8" x14ac:dyDescent="0.3">
      <c r="A4" t="s">
        <v>78</v>
      </c>
      <c r="B4" s="9">
        <v>256</v>
      </c>
      <c r="C4" s="6"/>
    </row>
    <row r="5" spans="1:8" x14ac:dyDescent="0.3">
      <c r="A5" t="s">
        <v>79</v>
      </c>
      <c r="B5" s="9">
        <v>248</v>
      </c>
      <c r="C5" s="6"/>
    </row>
    <row r="6" spans="1:8" x14ac:dyDescent="0.3">
      <c r="A6" t="s">
        <v>80</v>
      </c>
      <c r="B6" s="9">
        <v>128</v>
      </c>
      <c r="C6" s="6"/>
    </row>
    <row r="7" spans="1:8" x14ac:dyDescent="0.3">
      <c r="A7" t="s">
        <v>81</v>
      </c>
      <c r="B7" s="9">
        <v>220</v>
      </c>
      <c r="C7" s="6"/>
    </row>
    <row r="8" spans="1:8" x14ac:dyDescent="0.3">
      <c r="A8" t="s">
        <v>82</v>
      </c>
      <c r="B8" s="9">
        <v>57</v>
      </c>
      <c r="C8" s="6"/>
    </row>
    <row r="9" spans="1:8" x14ac:dyDescent="0.3">
      <c r="B9" s="9"/>
      <c r="C9" s="7"/>
    </row>
    <row r="10" spans="1:8" x14ac:dyDescent="0.3">
      <c r="A10" t="s">
        <v>110</v>
      </c>
      <c r="B10" s="8"/>
      <c r="C10" s="7"/>
    </row>
    <row r="13" spans="1:8" ht="19.649999999999999" customHeight="1" x14ac:dyDescent="0.4">
      <c r="A13" s="82" t="s">
        <v>129</v>
      </c>
      <c r="B13" s="82"/>
      <c r="C13" s="82"/>
      <c r="D13" s="82"/>
      <c r="E13" s="82"/>
      <c r="F13" s="82"/>
      <c r="G13" s="82"/>
      <c r="H13" s="82"/>
    </row>
    <row r="14" spans="1:8" ht="14.9" customHeight="1" x14ac:dyDescent="0.4">
      <c r="A14" s="82" t="s">
        <v>115</v>
      </c>
      <c r="B14" s="82"/>
      <c r="C14" s="82"/>
      <c r="D14" s="82"/>
      <c r="E14" s="82"/>
      <c r="F14" s="82"/>
      <c r="G14" s="82"/>
      <c r="H14" s="82"/>
    </row>
    <row r="15" spans="1:8" ht="22.2" customHeight="1" x14ac:dyDescent="0.4">
      <c r="A15" s="95" t="s">
        <v>75</v>
      </c>
      <c r="B15" s="82"/>
      <c r="C15" s="82"/>
      <c r="D15" s="82"/>
      <c r="E15" s="82"/>
      <c r="F15" s="82"/>
      <c r="G15" s="82"/>
      <c r="H15" s="82"/>
    </row>
  </sheetData>
  <phoneticPr fontId="0" type="noConversion"/>
  <conditionalFormatting sqref="B10">
    <cfRule type="cellIs" dxfId="30" priority="1" stopIfTrue="1" operator="equal">
      <formula>SUM(B4:B9)</formula>
    </cfRule>
  </conditionalFormatting>
  <conditionalFormatting sqref="C4:C8">
    <cfRule type="cellIs" dxfId="29" priority="2" stopIfTrue="1" operator="equal">
      <formula>B4/$B$10</formula>
    </cfRule>
  </conditionalFormatting>
  <pageMargins left="0.78740157499999996" right="0.78740157499999996" top="0.984251969" bottom="0.984251969" header="0.4921259845" footer="0.4921259845"/>
  <pageSetup paperSize="9" orientation="portrait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belle4"/>
  <dimension ref="A1:H23"/>
  <sheetViews>
    <sheetView workbookViewId="0">
      <selection activeCell="D26" sqref="D26"/>
    </sheetView>
  </sheetViews>
  <sheetFormatPr baseColWidth="10" defaultRowHeight="12.9" x14ac:dyDescent="0.35"/>
  <cols>
    <col min="1" max="1" width="13.3046875" style="116" customWidth="1"/>
    <col min="2" max="16384" width="11.07421875" style="61"/>
  </cols>
  <sheetData>
    <row r="1" spans="1:3" ht="23.15" x14ac:dyDescent="0.6">
      <c r="A1" s="179" t="str">
        <f ca="1">"Stromkosten für "&amp;YEAR(TODAY())-1</f>
        <v>Stromkosten für 2021</v>
      </c>
    </row>
    <row r="3" spans="1:3" x14ac:dyDescent="0.35">
      <c r="A3" s="116" t="s">
        <v>72</v>
      </c>
      <c r="B3" s="61" t="s">
        <v>73</v>
      </c>
      <c r="C3" s="177" t="s">
        <v>4</v>
      </c>
    </row>
    <row r="4" spans="1:3" x14ac:dyDescent="0.35">
      <c r="A4" s="116" t="s">
        <v>66</v>
      </c>
      <c r="B4" s="178">
        <v>46</v>
      </c>
      <c r="C4" s="49"/>
    </row>
    <row r="5" spans="1:3" x14ac:dyDescent="0.35">
      <c r="A5" s="116" t="s">
        <v>42</v>
      </c>
      <c r="B5" s="178">
        <v>42</v>
      </c>
      <c r="C5" s="49"/>
    </row>
    <row r="6" spans="1:3" x14ac:dyDescent="0.35">
      <c r="A6" s="116" t="s">
        <v>43</v>
      </c>
      <c r="B6" s="178">
        <v>37</v>
      </c>
      <c r="C6" s="49"/>
    </row>
    <row r="7" spans="1:3" x14ac:dyDescent="0.35">
      <c r="A7" s="116" t="s">
        <v>44</v>
      </c>
      <c r="B7" s="178">
        <v>34</v>
      </c>
      <c r="C7" s="49"/>
    </row>
    <row r="8" spans="1:3" x14ac:dyDescent="0.35">
      <c r="A8" s="116" t="s">
        <v>45</v>
      </c>
      <c r="B8" s="178">
        <v>32</v>
      </c>
      <c r="C8" s="49"/>
    </row>
    <row r="9" spans="1:3" x14ac:dyDescent="0.35">
      <c r="A9" s="116" t="s">
        <v>46</v>
      </c>
      <c r="B9" s="178">
        <v>29</v>
      </c>
      <c r="C9" s="49"/>
    </row>
    <row r="10" spans="1:3" x14ac:dyDescent="0.35">
      <c r="A10" s="116" t="s">
        <v>47</v>
      </c>
      <c r="B10" s="178">
        <v>27</v>
      </c>
      <c r="C10" s="49"/>
    </row>
    <row r="11" spans="1:3" x14ac:dyDescent="0.35">
      <c r="A11" s="116" t="s">
        <v>48</v>
      </c>
      <c r="B11" s="178">
        <v>26</v>
      </c>
      <c r="C11" s="49"/>
    </row>
    <row r="12" spans="1:3" x14ac:dyDescent="0.35">
      <c r="A12" s="116" t="s">
        <v>49</v>
      </c>
      <c r="B12" s="178">
        <v>32</v>
      </c>
      <c r="C12" s="49"/>
    </row>
    <row r="13" spans="1:3" x14ac:dyDescent="0.35">
      <c r="A13" s="116" t="s">
        <v>50</v>
      </c>
      <c r="B13" s="178">
        <v>34</v>
      </c>
      <c r="C13" s="49"/>
    </row>
    <row r="14" spans="1:3" x14ac:dyDescent="0.35">
      <c r="A14" s="116" t="s">
        <v>51</v>
      </c>
      <c r="B14" s="178">
        <v>48</v>
      </c>
      <c r="C14" s="49"/>
    </row>
    <row r="15" spans="1:3" x14ac:dyDescent="0.35">
      <c r="A15" s="116" t="s">
        <v>52</v>
      </c>
      <c r="B15" s="178">
        <v>52</v>
      </c>
      <c r="C15" s="49"/>
    </row>
    <row r="16" spans="1:3" x14ac:dyDescent="0.35">
      <c r="B16" s="178"/>
      <c r="C16" s="178"/>
    </row>
    <row r="17" spans="1:8" x14ac:dyDescent="0.35">
      <c r="A17" s="116" t="s">
        <v>74</v>
      </c>
      <c r="B17" s="65"/>
      <c r="C17" s="178"/>
    </row>
    <row r="20" spans="1:8" ht="14.6" x14ac:dyDescent="0.4">
      <c r="A20" s="180" t="s">
        <v>156</v>
      </c>
      <c r="B20" s="109"/>
      <c r="C20" s="109"/>
      <c r="D20" s="109"/>
      <c r="E20" s="109"/>
      <c r="F20" s="109"/>
      <c r="G20" s="109"/>
      <c r="H20" s="110"/>
    </row>
    <row r="21" spans="1:8" ht="14.6" x14ac:dyDescent="0.4">
      <c r="A21" s="181" t="s">
        <v>157</v>
      </c>
      <c r="B21" s="103"/>
      <c r="C21" s="103"/>
      <c r="D21" s="103"/>
      <c r="E21" s="103"/>
      <c r="F21" s="103"/>
      <c r="G21" s="103"/>
      <c r="H21" s="104"/>
    </row>
    <row r="22" spans="1:8" ht="14.6" x14ac:dyDescent="0.4">
      <c r="A22" s="181" t="s">
        <v>158</v>
      </c>
      <c r="B22" s="103"/>
      <c r="C22" s="103"/>
      <c r="D22" s="103"/>
      <c r="E22" s="103"/>
      <c r="F22" s="103"/>
      <c r="G22" s="103"/>
      <c r="H22" s="104"/>
    </row>
    <row r="23" spans="1:8" ht="14.6" x14ac:dyDescent="0.4">
      <c r="A23" s="182" t="s">
        <v>75</v>
      </c>
      <c r="B23" s="112"/>
      <c r="C23" s="112"/>
      <c r="D23" s="112"/>
      <c r="E23" s="112"/>
      <c r="F23" s="112"/>
      <c r="G23" s="112"/>
      <c r="H23" s="113"/>
    </row>
  </sheetData>
  <phoneticPr fontId="0" type="noConversion"/>
  <conditionalFormatting sqref="C4:C15">
    <cfRule type="cellIs" dxfId="28" priority="1" stopIfTrue="1" operator="equal">
      <formula>B4/$B$17</formula>
    </cfRule>
  </conditionalFormatting>
  <conditionalFormatting sqref="B17">
    <cfRule type="cellIs" dxfId="27" priority="2" stopIfTrue="1" operator="equal">
      <formula>SUM(B3:B15)</formula>
    </cfRule>
  </conditionalFormatting>
  <pageMargins left="0.78740157499999996" right="0.78740157499999996" top="0.984251969" bottom="0.984251969" header="0.4921259845" footer="0.4921259845"/>
  <pageSetup paperSize="9" orientation="portrait" horizontalDpi="0" verticalDpi="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5866F1-A26C-4E8E-BCA5-2ABD17CA598D}">
  <sheetPr codeName="Tabelle7"/>
  <dimension ref="A1:O23"/>
  <sheetViews>
    <sheetView workbookViewId="0">
      <selection activeCell="D25" sqref="D25"/>
    </sheetView>
  </sheetViews>
  <sheetFormatPr baseColWidth="10" defaultColWidth="11" defaultRowHeight="12.9" x14ac:dyDescent="0.35"/>
  <cols>
    <col min="1" max="1" width="15.23046875" style="164" customWidth="1"/>
    <col min="2" max="5" width="11" style="164"/>
    <col min="6" max="6" width="29.15234375" style="164" customWidth="1"/>
    <col min="7" max="8" width="11" style="164"/>
    <col min="9" max="9" width="16.23046875" style="164" hidden="1" customWidth="1"/>
    <col min="10" max="11" width="11" style="164"/>
    <col min="12" max="15" width="11" style="164" hidden="1" customWidth="1"/>
    <col min="16" max="16384" width="11" style="164"/>
  </cols>
  <sheetData>
    <row r="1" spans="1:15" ht="26.15" x14ac:dyDescent="0.7">
      <c r="A1" s="176" t="s">
        <v>153</v>
      </c>
    </row>
    <row r="3" spans="1:15" ht="15.9" x14ac:dyDescent="0.45">
      <c r="A3" s="167" t="s">
        <v>72</v>
      </c>
      <c r="B3" s="167" t="s">
        <v>73</v>
      </c>
      <c r="C3" s="173" t="s">
        <v>4</v>
      </c>
      <c r="I3" s="164" t="s">
        <v>154</v>
      </c>
    </row>
    <row r="4" spans="1:15" ht="15.9" x14ac:dyDescent="0.45">
      <c r="A4" s="167" t="s">
        <v>66</v>
      </c>
      <c r="B4" s="169">
        <v>60</v>
      </c>
      <c r="C4" s="171"/>
      <c r="D4" s="172"/>
      <c r="I4" s="174" t="e">
        <f>B4/$B$17</f>
        <v>#DIV/0!</v>
      </c>
      <c r="M4" s="170">
        <f>B4/$L$16</f>
        <v>7.662835249042145E-2</v>
      </c>
      <c r="N4" s="164" t="b">
        <f ca="1">CELL("format",C4)="P0"</f>
        <v>0</v>
      </c>
      <c r="O4" s="164">
        <f ca="1">(M4=C4)*N4</f>
        <v>0</v>
      </c>
    </row>
    <row r="5" spans="1:15" ht="15.9" x14ac:dyDescent="0.45">
      <c r="A5" s="167" t="s">
        <v>42</v>
      </c>
      <c r="B5" s="169">
        <v>76</v>
      </c>
      <c r="C5" s="171"/>
      <c r="I5" s="174" t="e">
        <f t="shared" ref="I5:I15" si="0">B5/$B$17</f>
        <v>#DIV/0!</v>
      </c>
      <c r="M5" s="170">
        <f>B5/$L$16</f>
        <v>9.7062579821200506E-2</v>
      </c>
      <c r="N5" s="164" t="b">
        <f ca="1">CELL("format",C5)="P0"</f>
        <v>0</v>
      </c>
      <c r="O5" s="164">
        <f ca="1">(M5=C5)*N5</f>
        <v>0</v>
      </c>
    </row>
    <row r="6" spans="1:15" ht="15.9" x14ac:dyDescent="0.45">
      <c r="A6" s="167" t="s">
        <v>43</v>
      </c>
      <c r="B6" s="169">
        <v>45</v>
      </c>
      <c r="C6" s="171"/>
      <c r="I6" s="174" t="e">
        <f t="shared" si="0"/>
        <v>#DIV/0!</v>
      </c>
      <c r="M6" s="170">
        <f>B6/$L$16</f>
        <v>5.7471264367816091E-2</v>
      </c>
      <c r="N6" s="164" t="b">
        <f ca="1">CELL("format",C6)="P0"</f>
        <v>0</v>
      </c>
      <c r="O6" s="164">
        <f ca="1">(M6=C6)*N6</f>
        <v>0</v>
      </c>
    </row>
    <row r="7" spans="1:15" ht="15.9" x14ac:dyDescent="0.45">
      <c r="A7" s="167" t="s">
        <v>44</v>
      </c>
      <c r="B7" s="169">
        <v>67</v>
      </c>
      <c r="C7" s="171"/>
      <c r="I7" s="174" t="e">
        <f t="shared" si="0"/>
        <v>#DIV/0!</v>
      </c>
      <c r="M7" s="170">
        <f>B7/$L$16</f>
        <v>8.5568326947637288E-2</v>
      </c>
      <c r="N7" s="164" t="b">
        <f ca="1">CELL("format",C7)="P0"</f>
        <v>0</v>
      </c>
      <c r="O7" s="164">
        <f ca="1">(M7=C7)*N7</f>
        <v>0</v>
      </c>
    </row>
    <row r="8" spans="1:15" ht="15.9" x14ac:dyDescent="0.45">
      <c r="A8" s="167" t="s">
        <v>45</v>
      </c>
      <c r="B8" s="169">
        <v>122</v>
      </c>
      <c r="C8" s="171"/>
      <c r="I8" s="174" t="e">
        <f t="shared" si="0"/>
        <v>#DIV/0!</v>
      </c>
      <c r="M8" s="170">
        <f>B8/$L$16</f>
        <v>0.15581098339719029</v>
      </c>
      <c r="N8" s="164" t="b">
        <f ca="1">CELL("format",C8)="P0"</f>
        <v>0</v>
      </c>
      <c r="O8" s="164">
        <f ca="1">(M8=C8)*N8</f>
        <v>0</v>
      </c>
    </row>
    <row r="9" spans="1:15" ht="15.9" x14ac:dyDescent="0.45">
      <c r="A9" s="167" t="s">
        <v>46</v>
      </c>
      <c r="B9" s="169">
        <v>29</v>
      </c>
      <c r="C9" s="171"/>
      <c r="I9" s="174" t="e">
        <f t="shared" si="0"/>
        <v>#DIV/0!</v>
      </c>
      <c r="M9" s="170">
        <f>B9/$L$16</f>
        <v>3.7037037037037035E-2</v>
      </c>
      <c r="N9" s="164" t="b">
        <f ca="1">CELL("format",C9)="P0"</f>
        <v>0</v>
      </c>
      <c r="O9" s="164">
        <f ca="1">(M9=C9)*N9</f>
        <v>0</v>
      </c>
    </row>
    <row r="10" spans="1:15" ht="15.9" x14ac:dyDescent="0.45">
      <c r="A10" s="167" t="s">
        <v>47</v>
      </c>
      <c r="B10" s="169">
        <v>27</v>
      </c>
      <c r="C10" s="171"/>
      <c r="I10" s="174" t="e">
        <f t="shared" si="0"/>
        <v>#DIV/0!</v>
      </c>
      <c r="M10" s="170">
        <f>B10/$L$16</f>
        <v>3.4482758620689655E-2</v>
      </c>
      <c r="N10" s="164" t="b">
        <f ca="1">CELL("format",C10)="P0"</f>
        <v>0</v>
      </c>
      <c r="O10" s="164">
        <f ca="1">(M10=C10)*N10</f>
        <v>0</v>
      </c>
    </row>
    <row r="11" spans="1:15" ht="15.9" x14ac:dyDescent="0.45">
      <c r="A11" s="167" t="s">
        <v>48</v>
      </c>
      <c r="B11" s="169">
        <v>88</v>
      </c>
      <c r="C11" s="171"/>
      <c r="I11" s="174" t="e">
        <f t="shared" si="0"/>
        <v>#DIV/0!</v>
      </c>
      <c r="M11" s="170">
        <f>B11/$L$16</f>
        <v>0.1123882503192848</v>
      </c>
      <c r="N11" s="164" t="b">
        <f ca="1">CELL("format",C11)="P0"</f>
        <v>0</v>
      </c>
      <c r="O11" s="164">
        <f ca="1">(M11=C11)*N11</f>
        <v>0</v>
      </c>
    </row>
    <row r="12" spans="1:15" ht="15.9" x14ac:dyDescent="0.45">
      <c r="A12" s="167" t="s">
        <v>49</v>
      </c>
      <c r="B12" s="169">
        <v>32</v>
      </c>
      <c r="C12" s="171"/>
      <c r="I12" s="174" t="e">
        <f t="shared" si="0"/>
        <v>#DIV/0!</v>
      </c>
      <c r="M12" s="170">
        <f>B12/$L$16</f>
        <v>4.0868454661558112E-2</v>
      </c>
      <c r="N12" s="164" t="b">
        <f ca="1">CELL("format",C12)="P0"</f>
        <v>0</v>
      </c>
      <c r="O12" s="164">
        <f ca="1">(M12=C12)*N12</f>
        <v>0</v>
      </c>
    </row>
    <row r="13" spans="1:15" ht="15.9" x14ac:dyDescent="0.45">
      <c r="A13" s="167" t="s">
        <v>50</v>
      </c>
      <c r="B13" s="169">
        <v>65</v>
      </c>
      <c r="C13" s="171"/>
      <c r="I13" s="174" t="e">
        <f t="shared" si="0"/>
        <v>#DIV/0!</v>
      </c>
      <c r="M13" s="170">
        <f>B13/$L$16</f>
        <v>8.3014048531289908E-2</v>
      </c>
      <c r="N13" s="164" t="b">
        <f ca="1">CELL("format",C13)="P0"</f>
        <v>0</v>
      </c>
      <c r="O13" s="164">
        <f ca="1">(M13=C13)*N13</f>
        <v>0</v>
      </c>
    </row>
    <row r="14" spans="1:15" ht="15.9" x14ac:dyDescent="0.45">
      <c r="A14" s="167" t="s">
        <v>51</v>
      </c>
      <c r="B14" s="169">
        <v>75</v>
      </c>
      <c r="C14" s="171"/>
      <c r="I14" s="174" t="e">
        <f t="shared" si="0"/>
        <v>#DIV/0!</v>
      </c>
      <c r="M14" s="170">
        <f>B14/$L$16</f>
        <v>9.5785440613026823E-2</v>
      </c>
      <c r="N14" s="164" t="b">
        <f ca="1">CELL("format",C14)="P0"</f>
        <v>0</v>
      </c>
      <c r="O14" s="164">
        <f ca="1">(M14=C14)*N14</f>
        <v>0</v>
      </c>
    </row>
    <row r="15" spans="1:15" ht="15.9" x14ac:dyDescent="0.45">
      <c r="A15" s="167" t="s">
        <v>52</v>
      </c>
      <c r="B15" s="169">
        <v>97</v>
      </c>
      <c r="C15" s="171"/>
      <c r="I15" s="174" t="e">
        <f t="shared" si="0"/>
        <v>#DIV/0!</v>
      </c>
      <c r="M15" s="170">
        <f>B15/$L$16</f>
        <v>0.12388250319284802</v>
      </c>
      <c r="N15" s="164" t="b">
        <f ca="1">CELL("format",C15)="P0"</f>
        <v>0</v>
      </c>
      <c r="O15" s="164">
        <f ca="1">(M15=C15)*N15</f>
        <v>0</v>
      </c>
    </row>
    <row r="16" spans="1:15" ht="15.9" x14ac:dyDescent="0.45">
      <c r="A16" s="167"/>
      <c r="B16" s="169"/>
      <c r="C16" s="167"/>
      <c r="L16" s="168">
        <f>SUM(B4:B15)</f>
        <v>783</v>
      </c>
    </row>
    <row r="17" spans="1:6" ht="15.9" x14ac:dyDescent="0.45">
      <c r="A17" s="167" t="s">
        <v>74</v>
      </c>
      <c r="B17" s="166"/>
      <c r="C17" s="165"/>
    </row>
    <row r="19" spans="1:6" ht="14.6" x14ac:dyDescent="0.4">
      <c r="A19" s="108"/>
      <c r="B19" s="109"/>
      <c r="C19" s="109"/>
      <c r="D19" s="109"/>
      <c r="E19" s="109"/>
      <c r="F19" s="119"/>
    </row>
    <row r="20" spans="1:6" ht="19.2" customHeight="1" x14ac:dyDescent="0.4">
      <c r="A20" s="111" t="s">
        <v>152</v>
      </c>
      <c r="B20" s="103"/>
      <c r="C20" s="103"/>
      <c r="D20" s="103"/>
      <c r="E20" s="103"/>
      <c r="F20" s="120"/>
    </row>
    <row r="21" spans="1:6" ht="15.65" customHeight="1" x14ac:dyDescent="0.45">
      <c r="A21" s="111" t="s">
        <v>151</v>
      </c>
      <c r="B21" s="103"/>
      <c r="C21" s="103"/>
      <c r="D21" s="103"/>
      <c r="E21" s="103"/>
      <c r="F21" s="120"/>
    </row>
    <row r="22" spans="1:6" ht="25.2" customHeight="1" x14ac:dyDescent="0.45">
      <c r="A22" s="111" t="s">
        <v>155</v>
      </c>
      <c r="B22" s="103"/>
      <c r="C22" s="103"/>
      <c r="D22" s="103"/>
      <c r="E22" s="103"/>
      <c r="F22" s="120"/>
    </row>
    <row r="23" spans="1:6" ht="14.6" x14ac:dyDescent="0.4">
      <c r="A23" s="105"/>
      <c r="B23" s="112"/>
      <c r="C23" s="112"/>
      <c r="D23" s="112"/>
      <c r="E23" s="112"/>
      <c r="F23" s="121"/>
    </row>
  </sheetData>
  <conditionalFormatting sqref="B17">
    <cfRule type="cellIs" dxfId="26" priority="3" operator="equal">
      <formula>"summe($B$4:$B$15)"</formula>
    </cfRule>
    <cfRule type="cellIs" dxfId="25" priority="4" stopIfTrue="1" operator="equal">
      <formula>SUM(B3:B15)</formula>
    </cfRule>
  </conditionalFormatting>
  <conditionalFormatting sqref="C4:C15">
    <cfRule type="cellIs" dxfId="24" priority="1" operator="equal">
      <formula>I4</formula>
    </cfRule>
  </conditionalFormatting>
  <pageMargins left="0.7" right="0.7" top="0.78740157499999996" bottom="0.78740157499999996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Tabelle5"/>
  <dimension ref="A1:N21"/>
  <sheetViews>
    <sheetView workbookViewId="0">
      <selection activeCell="G8" sqref="G8"/>
    </sheetView>
  </sheetViews>
  <sheetFormatPr baseColWidth="10" defaultColWidth="11" defaultRowHeight="12.9" x14ac:dyDescent="0.35"/>
  <cols>
    <col min="1" max="1" width="23.3046875" style="24" customWidth="1"/>
    <col min="2" max="2" width="10.07421875" style="24" customWidth="1"/>
    <col min="3" max="3" width="10.84375" style="24" customWidth="1"/>
    <col min="4" max="5" width="11.84375" style="24" customWidth="1"/>
    <col min="6" max="12" width="11" style="24"/>
    <col min="13" max="13" width="10.3046875" style="24" customWidth="1"/>
    <col min="14" max="14" width="11.3046875" style="24" hidden="1" customWidth="1"/>
    <col min="15" max="16384" width="11" style="24"/>
  </cols>
  <sheetData>
    <row r="1" spans="1:14" ht="30.9" x14ac:dyDescent="0.8">
      <c r="A1" s="158" t="s">
        <v>119</v>
      </c>
      <c r="B1" s="158"/>
      <c r="C1" s="158"/>
      <c r="D1" s="158"/>
      <c r="E1" s="158"/>
    </row>
    <row r="2" spans="1:14" x14ac:dyDescent="0.35">
      <c r="A2" s="115" t="s">
        <v>0</v>
      </c>
      <c r="B2" s="46" t="s">
        <v>1</v>
      </c>
      <c r="C2" s="46" t="s">
        <v>2</v>
      </c>
      <c r="D2" s="46" t="s">
        <v>3</v>
      </c>
      <c r="E2" s="46" t="s">
        <v>4</v>
      </c>
    </row>
    <row r="3" spans="1:14" x14ac:dyDescent="0.35">
      <c r="A3" s="116" t="s">
        <v>9</v>
      </c>
      <c r="B3" s="47">
        <v>405</v>
      </c>
      <c r="C3" s="47">
        <v>12</v>
      </c>
      <c r="D3" s="48"/>
      <c r="E3" s="49"/>
      <c r="F3" s="175" t="s">
        <v>18</v>
      </c>
      <c r="N3" s="24">
        <f>B3*C3</f>
        <v>4860</v>
      </c>
    </row>
    <row r="4" spans="1:14" x14ac:dyDescent="0.35">
      <c r="A4" s="116" t="s">
        <v>10</v>
      </c>
      <c r="B4" s="47">
        <v>148</v>
      </c>
      <c r="C4" s="47">
        <v>6</v>
      </c>
      <c r="D4" s="48"/>
      <c r="E4" s="49"/>
      <c r="N4" s="24">
        <f t="shared" ref="N4:N12" si="0">B4*C4</f>
        <v>888</v>
      </c>
    </row>
    <row r="5" spans="1:14" x14ac:dyDescent="0.35">
      <c r="A5" s="116" t="s">
        <v>11</v>
      </c>
      <c r="B5" s="47">
        <v>312</v>
      </c>
      <c r="C5" s="47">
        <v>3</v>
      </c>
      <c r="D5" s="48"/>
      <c r="E5" s="49"/>
      <c r="N5" s="24">
        <f t="shared" si="0"/>
        <v>936</v>
      </c>
    </row>
    <row r="6" spans="1:14" x14ac:dyDescent="0.35">
      <c r="A6" s="116" t="s">
        <v>12</v>
      </c>
      <c r="B6" s="47">
        <v>29</v>
      </c>
      <c r="C6" s="47">
        <v>18</v>
      </c>
      <c r="D6" s="48"/>
      <c r="E6" s="49"/>
      <c r="N6" s="24">
        <f t="shared" si="0"/>
        <v>522</v>
      </c>
    </row>
    <row r="7" spans="1:14" x14ac:dyDescent="0.35">
      <c r="A7" s="116" t="s">
        <v>13</v>
      </c>
      <c r="B7" s="47">
        <v>24.4</v>
      </c>
      <c r="C7" s="47">
        <v>4</v>
      </c>
      <c r="D7" s="48"/>
      <c r="E7" s="49"/>
      <c r="N7" s="24">
        <f t="shared" si="0"/>
        <v>97.6</v>
      </c>
    </row>
    <row r="8" spans="1:14" x14ac:dyDescent="0.35">
      <c r="A8" s="116" t="s">
        <v>5</v>
      </c>
      <c r="B8" s="47">
        <v>199.5</v>
      </c>
      <c r="C8" s="47">
        <v>9</v>
      </c>
      <c r="D8" s="48"/>
      <c r="E8" s="49"/>
      <c r="N8" s="24">
        <f t="shared" si="0"/>
        <v>1795.5</v>
      </c>
    </row>
    <row r="9" spans="1:14" x14ac:dyDescent="0.35">
      <c r="A9" s="116" t="s">
        <v>14</v>
      </c>
      <c r="B9" s="47">
        <v>48.3</v>
      </c>
      <c r="C9" s="47">
        <v>6</v>
      </c>
      <c r="D9" s="48"/>
      <c r="E9" s="49"/>
      <c r="N9" s="24">
        <f t="shared" si="0"/>
        <v>289.79999999999995</v>
      </c>
    </row>
    <row r="10" spans="1:14" x14ac:dyDescent="0.35">
      <c r="A10" s="116" t="s">
        <v>15</v>
      </c>
      <c r="B10" s="47">
        <v>149.80000000000001</v>
      </c>
      <c r="C10" s="47">
        <v>15</v>
      </c>
      <c r="D10" s="48"/>
      <c r="E10" s="49"/>
      <c r="N10" s="24">
        <f t="shared" si="0"/>
        <v>2247</v>
      </c>
    </row>
    <row r="11" spans="1:14" x14ac:dyDescent="0.35">
      <c r="A11" s="116" t="s">
        <v>6</v>
      </c>
      <c r="B11" s="47">
        <v>26.5</v>
      </c>
      <c r="C11" s="47">
        <v>17</v>
      </c>
      <c r="D11" s="48"/>
      <c r="E11" s="49"/>
      <c r="N11" s="24">
        <f t="shared" si="0"/>
        <v>450.5</v>
      </c>
    </row>
    <row r="12" spans="1:14" ht="13.3" thickBot="1" x14ac:dyDescent="0.4">
      <c r="A12" s="117" t="s">
        <v>7</v>
      </c>
      <c r="B12" s="47">
        <v>114.8</v>
      </c>
      <c r="C12" s="47">
        <v>14</v>
      </c>
      <c r="D12" s="51"/>
      <c r="E12" s="52"/>
      <c r="N12" s="24">
        <f t="shared" si="0"/>
        <v>1607.2</v>
      </c>
    </row>
    <row r="13" spans="1:14" ht="17.600000000000001" customHeight="1" x14ac:dyDescent="0.35">
      <c r="A13" s="118"/>
      <c r="B13" s="54"/>
      <c r="C13" s="55" t="s">
        <v>8</v>
      </c>
      <c r="D13" s="56"/>
      <c r="E13" s="57"/>
      <c r="N13" s="24">
        <f>SUM(N3:N12)</f>
        <v>13693.6</v>
      </c>
    </row>
    <row r="15" spans="1:14" ht="14.6" x14ac:dyDescent="0.4">
      <c r="A15" s="108"/>
      <c r="B15" s="109"/>
      <c r="C15" s="109"/>
      <c r="D15" s="109"/>
      <c r="E15" s="109"/>
      <c r="F15" s="119"/>
    </row>
    <row r="16" spans="1:14" ht="14.9" customHeight="1" x14ac:dyDescent="0.4">
      <c r="A16" s="111" t="s">
        <v>139</v>
      </c>
      <c r="B16" s="103"/>
      <c r="C16" s="103"/>
      <c r="D16" s="103"/>
      <c r="E16" s="103"/>
      <c r="F16" s="120"/>
    </row>
    <row r="17" spans="1:6" ht="14.9" customHeight="1" x14ac:dyDescent="0.4">
      <c r="A17" s="111" t="s">
        <v>16</v>
      </c>
      <c r="B17" s="103"/>
      <c r="C17" s="103"/>
      <c r="D17" s="103"/>
      <c r="E17" s="103"/>
      <c r="F17" s="120"/>
    </row>
    <row r="18" spans="1:6" ht="14.9" customHeight="1" x14ac:dyDescent="0.4">
      <c r="A18" s="111" t="s">
        <v>140</v>
      </c>
      <c r="B18" s="103"/>
      <c r="C18" s="103"/>
      <c r="D18" s="103"/>
      <c r="E18" s="103"/>
      <c r="F18" s="120"/>
    </row>
    <row r="19" spans="1:6" ht="14.9" customHeight="1" x14ac:dyDescent="0.4">
      <c r="A19" s="111" t="s">
        <v>17</v>
      </c>
      <c r="B19" s="103"/>
      <c r="C19" s="103"/>
      <c r="D19" s="103"/>
      <c r="E19" s="103"/>
      <c r="F19" s="120"/>
    </row>
    <row r="20" spans="1:6" ht="14.9" customHeight="1" x14ac:dyDescent="0.4">
      <c r="A20" s="111" t="s">
        <v>27</v>
      </c>
      <c r="B20" s="103"/>
      <c r="C20" s="103"/>
      <c r="D20" s="103"/>
      <c r="E20" s="103"/>
      <c r="F20" s="120"/>
    </row>
    <row r="21" spans="1:6" ht="14.6" x14ac:dyDescent="0.4">
      <c r="A21" s="105"/>
      <c r="B21" s="112"/>
      <c r="C21" s="112"/>
      <c r="D21" s="112"/>
      <c r="E21" s="112"/>
      <c r="F21" s="121"/>
    </row>
  </sheetData>
  <mergeCells count="1">
    <mergeCell ref="A1:E1"/>
  </mergeCells>
  <phoneticPr fontId="0" type="noConversion"/>
  <conditionalFormatting sqref="D3:D12">
    <cfRule type="cellIs" dxfId="23" priority="1" stopIfTrue="1" operator="equal">
      <formula>B3*C3</formula>
    </cfRule>
  </conditionalFormatting>
  <conditionalFormatting sqref="D13">
    <cfRule type="cellIs" dxfId="22" priority="2" stopIfTrue="1" operator="equal">
      <formula>SUM(N3:N12)</formula>
    </cfRule>
  </conditionalFormatting>
  <conditionalFormatting sqref="E3:E12">
    <cfRule type="cellIs" dxfId="21" priority="3" stopIfTrue="1" operator="equal">
      <formula>B3*C3/$D$13</formula>
    </cfRule>
  </conditionalFormatting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Tabelle6"/>
  <dimension ref="A1:N19"/>
  <sheetViews>
    <sheetView workbookViewId="0">
      <selection activeCell="G19" sqref="G19"/>
    </sheetView>
  </sheetViews>
  <sheetFormatPr baseColWidth="10" defaultColWidth="11" defaultRowHeight="12.9" x14ac:dyDescent="0.35"/>
  <cols>
    <col min="1" max="1" width="20.07421875" style="24" customWidth="1"/>
    <col min="2" max="2" width="17.84375" style="24" bestFit="1" customWidth="1"/>
    <col min="3" max="6" width="11" style="24"/>
    <col min="7" max="7" width="12.84375" style="24" bestFit="1" customWidth="1"/>
    <col min="8" max="13" width="11" style="24"/>
    <col min="14" max="14" width="0" style="24" hidden="1" customWidth="1"/>
    <col min="15" max="16384" width="11" style="24"/>
  </cols>
  <sheetData>
    <row r="1" spans="1:14" x14ac:dyDescent="0.35">
      <c r="A1" s="116"/>
      <c r="N1" s="24">
        <f t="array" ref="N1">SUM(B6:B10*C6:C10)</f>
        <v>2602</v>
      </c>
    </row>
    <row r="2" spans="1:14" ht="23.15" x14ac:dyDescent="0.6">
      <c r="A2" s="133" t="s">
        <v>25</v>
      </c>
      <c r="D2" s="24" t="s">
        <v>19</v>
      </c>
      <c r="E2" s="58">
        <v>0.2</v>
      </c>
    </row>
    <row r="3" spans="1:14" x14ac:dyDescent="0.35">
      <c r="A3" s="116"/>
    </row>
    <row r="4" spans="1:14" x14ac:dyDescent="0.35">
      <c r="A4" s="116"/>
    </row>
    <row r="5" spans="1:14" x14ac:dyDescent="0.35">
      <c r="A5" s="130"/>
      <c r="B5" s="59" t="s">
        <v>20</v>
      </c>
      <c r="C5" s="155" t="s">
        <v>31</v>
      </c>
      <c r="D5" s="155" t="s">
        <v>26</v>
      </c>
      <c r="E5" s="155" t="s">
        <v>32</v>
      </c>
      <c r="F5" s="155" t="s">
        <v>1</v>
      </c>
    </row>
    <row r="6" spans="1:14" x14ac:dyDescent="0.35">
      <c r="A6" s="116" t="s">
        <v>23</v>
      </c>
      <c r="B6" s="60">
        <v>12</v>
      </c>
      <c r="C6" s="154">
        <v>35</v>
      </c>
      <c r="D6" s="62"/>
      <c r="E6" s="62"/>
      <c r="F6" s="63"/>
    </row>
    <row r="7" spans="1:14" x14ac:dyDescent="0.35">
      <c r="A7" s="116" t="s">
        <v>24</v>
      </c>
      <c r="B7" s="60">
        <v>6</v>
      </c>
      <c r="C7" s="154">
        <v>45</v>
      </c>
      <c r="D7" s="64"/>
      <c r="E7" s="64"/>
      <c r="F7" s="65"/>
    </row>
    <row r="8" spans="1:14" x14ac:dyDescent="0.35">
      <c r="A8" s="131" t="s">
        <v>28</v>
      </c>
      <c r="B8" s="60">
        <v>18</v>
      </c>
      <c r="C8" s="154">
        <v>32</v>
      </c>
      <c r="D8" s="64"/>
      <c r="E8" s="64"/>
      <c r="F8" s="65"/>
    </row>
    <row r="9" spans="1:14" x14ac:dyDescent="0.35">
      <c r="A9" s="131" t="s">
        <v>29</v>
      </c>
      <c r="B9" s="60">
        <v>36</v>
      </c>
      <c r="C9" s="154">
        <v>26</v>
      </c>
      <c r="D9" s="64"/>
      <c r="E9" s="64"/>
      <c r="F9" s="65"/>
    </row>
    <row r="10" spans="1:14" x14ac:dyDescent="0.35">
      <c r="A10" s="116" t="s">
        <v>30</v>
      </c>
      <c r="B10" s="60">
        <v>16</v>
      </c>
      <c r="C10" s="154">
        <v>25</v>
      </c>
      <c r="D10" s="66"/>
      <c r="E10" s="64"/>
      <c r="F10" s="65"/>
    </row>
    <row r="11" spans="1:14" x14ac:dyDescent="0.35">
      <c r="A11" s="116"/>
      <c r="B11" s="60"/>
      <c r="C11" s="61"/>
    </row>
    <row r="12" spans="1:14" ht="16.5" customHeight="1" thickBot="1" x14ac:dyDescent="0.4">
      <c r="A12" s="132" t="s">
        <v>22</v>
      </c>
      <c r="B12" s="67"/>
      <c r="C12" s="68"/>
      <c r="D12" s="69"/>
      <c r="E12" s="69"/>
      <c r="F12" s="69"/>
    </row>
    <row r="13" spans="1:14" ht="13.3" thickTop="1" x14ac:dyDescent="0.35"/>
    <row r="14" spans="1:14" ht="14.6" x14ac:dyDescent="0.4">
      <c r="A14" s="122"/>
      <c r="B14" s="123"/>
      <c r="C14" s="123"/>
      <c r="D14" s="124"/>
    </row>
    <row r="15" spans="1:14" ht="14.9" customHeight="1" x14ac:dyDescent="0.4">
      <c r="A15" s="125" t="s">
        <v>141</v>
      </c>
      <c r="B15" s="103"/>
      <c r="C15" s="103"/>
      <c r="D15" s="126"/>
    </row>
    <row r="16" spans="1:14" ht="14.9" customHeight="1" x14ac:dyDescent="0.4">
      <c r="A16" s="125" t="s">
        <v>142</v>
      </c>
      <c r="B16" s="103"/>
      <c r="C16" s="103"/>
      <c r="D16" s="126"/>
    </row>
    <row r="17" spans="1:4" ht="14.9" customHeight="1" x14ac:dyDescent="0.4">
      <c r="A17" s="125" t="s">
        <v>143</v>
      </c>
      <c r="B17" s="103"/>
      <c r="C17" s="103"/>
      <c r="D17" s="126"/>
    </row>
    <row r="18" spans="1:4" ht="14.9" customHeight="1" x14ac:dyDescent="0.4">
      <c r="A18" s="125" t="s">
        <v>33</v>
      </c>
      <c r="B18" s="103"/>
      <c r="C18" s="103"/>
      <c r="D18" s="126"/>
    </row>
    <row r="19" spans="1:4" ht="21.65" customHeight="1" x14ac:dyDescent="0.4">
      <c r="A19" s="156" t="s">
        <v>150</v>
      </c>
      <c r="B19" s="128"/>
      <c r="C19" s="128"/>
      <c r="D19" s="129"/>
    </row>
  </sheetData>
  <phoneticPr fontId="0" type="noConversion"/>
  <conditionalFormatting sqref="D6:D10">
    <cfRule type="cellIs" dxfId="20" priority="1" stopIfTrue="1" operator="equal">
      <formula>C6*B6</formula>
    </cfRule>
  </conditionalFormatting>
  <conditionalFormatting sqref="E6:E10">
    <cfRule type="cellIs" dxfId="19" priority="2" stopIfTrue="1" operator="equal">
      <formula>B6*C6*$E$2</formula>
    </cfRule>
  </conditionalFormatting>
  <conditionalFormatting sqref="F6:F10">
    <cfRule type="cellIs" dxfId="18" priority="3" stopIfTrue="1" operator="equal">
      <formula>B6*C6*(1+$E$2)</formula>
    </cfRule>
  </conditionalFormatting>
  <conditionalFormatting sqref="D12">
    <cfRule type="cellIs" dxfId="17" priority="4" stopIfTrue="1" operator="equal">
      <formula>$N$1</formula>
    </cfRule>
  </conditionalFormatting>
  <conditionalFormatting sqref="E12">
    <cfRule type="cellIs" dxfId="16" priority="5" stopIfTrue="1" operator="equal">
      <formula>$N$1*$E$2</formula>
    </cfRule>
  </conditionalFormatting>
  <conditionalFormatting sqref="F12">
    <cfRule type="cellIs" dxfId="15" priority="6" stopIfTrue="1" operator="equal">
      <formula>$N$1+E12</formula>
    </cfRule>
  </conditionalFormatting>
  <pageMargins left="0.78740157499999996" right="0.78740157499999996" top="0.984251969" bottom="0.984251969" header="0.4921259845" footer="0.4921259845"/>
  <pageSetup paperSize="9" orientation="portrait" horizontalDpi="4294967292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Tabelle7"/>
  <dimension ref="A1:E19"/>
  <sheetViews>
    <sheetView workbookViewId="0">
      <selection activeCell="H20" sqref="H20"/>
    </sheetView>
  </sheetViews>
  <sheetFormatPr baseColWidth="10" defaultColWidth="11.3046875" defaultRowHeight="12.9" x14ac:dyDescent="0.35"/>
  <cols>
    <col min="1" max="1" width="19.07421875" style="29" customWidth="1"/>
    <col min="2" max="2" width="11.69140625" style="29" customWidth="1"/>
    <col min="3" max="3" width="13.3046875" style="29" bestFit="1" customWidth="1"/>
    <col min="4" max="4" width="14.07421875" style="29" bestFit="1" customWidth="1"/>
    <col min="5" max="16384" width="11.3046875" style="29"/>
  </cols>
  <sheetData>
    <row r="1" spans="1:5" ht="18.45" x14ac:dyDescent="0.5">
      <c r="A1" s="134" t="s">
        <v>53</v>
      </c>
    </row>
    <row r="2" spans="1:5" x14ac:dyDescent="0.35">
      <c r="A2" s="117"/>
    </row>
    <row r="3" spans="1:5" ht="15.9" x14ac:dyDescent="0.45">
      <c r="A3" s="137" t="s">
        <v>60</v>
      </c>
      <c r="B3" s="70">
        <v>1500</v>
      </c>
    </row>
    <row r="4" spans="1:5" x14ac:dyDescent="0.35">
      <c r="A4" s="117"/>
    </row>
    <row r="5" spans="1:5" x14ac:dyDescent="0.35">
      <c r="A5" s="117"/>
      <c r="B5" s="29" t="s">
        <v>70</v>
      </c>
      <c r="C5" s="29" t="s">
        <v>54</v>
      </c>
      <c r="D5" s="29" t="s">
        <v>55</v>
      </c>
    </row>
    <row r="6" spans="1:5" x14ac:dyDescent="0.35">
      <c r="A6" s="135" t="s">
        <v>56</v>
      </c>
      <c r="B6" s="151">
        <v>3</v>
      </c>
      <c r="C6" s="49"/>
      <c r="D6" s="71"/>
    </row>
    <row r="7" spans="1:5" x14ac:dyDescent="0.35">
      <c r="A7" s="135" t="s">
        <v>57</v>
      </c>
      <c r="B7" s="151">
        <v>2</v>
      </c>
      <c r="C7" s="49"/>
      <c r="D7" s="71"/>
    </row>
    <row r="8" spans="1:5" x14ac:dyDescent="0.35">
      <c r="A8" s="135" t="s">
        <v>58</v>
      </c>
      <c r="B8" s="151">
        <v>1</v>
      </c>
      <c r="C8" s="49"/>
      <c r="D8" s="71"/>
    </row>
    <row r="9" spans="1:5" ht="13.3" thickBot="1" x14ac:dyDescent="0.4">
      <c r="A9" s="136" t="s">
        <v>59</v>
      </c>
      <c r="B9" s="152">
        <v>4</v>
      </c>
      <c r="C9" s="49"/>
      <c r="D9" s="71"/>
    </row>
    <row r="10" spans="1:5" x14ac:dyDescent="0.35">
      <c r="A10" s="118"/>
      <c r="B10" s="53"/>
      <c r="C10" s="72"/>
      <c r="D10" s="72"/>
    </row>
    <row r="11" spans="1:5" x14ac:dyDescent="0.35">
      <c r="A11" s="135" t="s">
        <v>21</v>
      </c>
      <c r="B11" s="153"/>
    </row>
    <row r="12" spans="1:5" ht="14.6" x14ac:dyDescent="0.4">
      <c r="A12" s="73"/>
    </row>
    <row r="13" spans="1:5" ht="19.649999999999999" customHeight="1" x14ac:dyDescent="0.4">
      <c r="A13" s="122" t="s">
        <v>145</v>
      </c>
      <c r="B13" s="123"/>
      <c r="C13" s="123"/>
      <c r="D13" s="123"/>
      <c r="E13" s="138"/>
    </row>
    <row r="14" spans="1:5" ht="14.6" x14ac:dyDescent="0.4">
      <c r="A14" s="125" t="s">
        <v>144</v>
      </c>
      <c r="B14" s="103"/>
      <c r="C14" s="103"/>
      <c r="D14" s="103"/>
      <c r="E14" s="139"/>
    </row>
    <row r="15" spans="1:5" s="50" customFormat="1" ht="14.6" x14ac:dyDescent="0.4">
      <c r="A15" s="125" t="s">
        <v>149</v>
      </c>
      <c r="B15" s="103"/>
      <c r="C15" s="103"/>
      <c r="D15" s="103"/>
      <c r="E15" s="139"/>
    </row>
    <row r="16" spans="1:5" ht="14.6" x14ac:dyDescent="0.4">
      <c r="A16" s="125"/>
      <c r="B16" s="103"/>
      <c r="C16" s="103"/>
      <c r="D16" s="103"/>
      <c r="E16" s="139"/>
    </row>
    <row r="17" spans="1:5" ht="14.6" x14ac:dyDescent="0.4">
      <c r="A17" s="125" t="s">
        <v>146</v>
      </c>
      <c r="B17" s="103"/>
      <c r="C17" s="103"/>
      <c r="D17" s="103"/>
      <c r="E17" s="139"/>
    </row>
    <row r="18" spans="1:5" ht="14.6" x14ac:dyDescent="0.4">
      <c r="A18" s="125" t="s">
        <v>147</v>
      </c>
      <c r="B18" s="103"/>
      <c r="C18" s="103"/>
      <c r="D18" s="103"/>
      <c r="E18" s="139"/>
    </row>
    <row r="19" spans="1:5" ht="22.2" customHeight="1" x14ac:dyDescent="0.4">
      <c r="A19" s="127" t="s">
        <v>148</v>
      </c>
      <c r="B19" s="128"/>
      <c r="C19" s="128"/>
      <c r="D19" s="128"/>
      <c r="E19" s="140"/>
    </row>
  </sheetData>
  <phoneticPr fontId="0" type="noConversion"/>
  <conditionalFormatting sqref="B11">
    <cfRule type="cellIs" dxfId="14" priority="1" stopIfTrue="1" operator="equal">
      <formula>SUM(B6:B9)</formula>
    </cfRule>
  </conditionalFormatting>
  <conditionalFormatting sqref="C6:C9">
    <cfRule type="cellIs" dxfId="13" priority="2" stopIfTrue="1" operator="equal">
      <formula>B6/$B$11</formula>
    </cfRule>
  </conditionalFormatting>
  <conditionalFormatting sqref="D6:D9">
    <cfRule type="cellIs" dxfId="12" priority="3" stopIfTrue="1" operator="equal">
      <formula>B6/$B$11*$B$3</formula>
    </cfRule>
  </conditionalFormatting>
  <pageMargins left="0.78740157499999996" right="0.78740157499999996" top="0.984251969" bottom="0.984251969" header="0.4921259845" footer="0.4921259845"/>
  <headerFooter alignWithMargins="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Tabelle8"/>
  <dimension ref="A1:K50"/>
  <sheetViews>
    <sheetView showGridLines="0" workbookViewId="0">
      <selection activeCell="G28" sqref="G28"/>
    </sheetView>
  </sheetViews>
  <sheetFormatPr baseColWidth="10" defaultColWidth="11" defaultRowHeight="12.9" x14ac:dyDescent="0.35"/>
  <cols>
    <col min="1" max="1" width="14.07421875" style="24" customWidth="1"/>
    <col min="2" max="2" width="13.84375" style="24" bestFit="1" customWidth="1"/>
    <col min="3" max="3" width="12.3046875" style="24" bestFit="1" customWidth="1"/>
    <col min="4" max="4" width="11" style="24"/>
    <col min="5" max="5" width="12.3046875" style="24" bestFit="1" customWidth="1"/>
    <col min="6" max="6" width="11" style="24"/>
    <col min="7" max="7" width="14.3046875" style="24" customWidth="1"/>
    <col min="8" max="8" width="11" style="24"/>
    <col min="9" max="9" width="12.3046875" style="24" bestFit="1" customWidth="1"/>
    <col min="10" max="10" width="11" style="24"/>
    <col min="11" max="11" width="13.84375" style="24" customWidth="1"/>
    <col min="12" max="16384" width="11" style="24"/>
  </cols>
  <sheetData>
    <row r="1" spans="1:11" ht="23.15" x14ac:dyDescent="0.6">
      <c r="B1" s="44" t="str">
        <f ca="1">"Jahresabrechnung "&amp;YEAR(TODAY())-1</f>
        <v>Jahresabrechnung 2021</v>
      </c>
    </row>
    <row r="2" spans="1:11" ht="13.3" thickBot="1" x14ac:dyDescent="0.4"/>
    <row r="3" spans="1:11" x14ac:dyDescent="0.35">
      <c r="A3" s="25"/>
      <c r="B3" s="159" t="s">
        <v>61</v>
      </c>
      <c r="C3" s="160"/>
      <c r="D3" s="159" t="s">
        <v>62</v>
      </c>
      <c r="E3" s="160"/>
      <c r="F3" s="159" t="s">
        <v>63</v>
      </c>
      <c r="G3" s="160"/>
      <c r="H3" s="159" t="s">
        <v>64</v>
      </c>
      <c r="I3" s="160"/>
      <c r="J3" s="159" t="s">
        <v>65</v>
      </c>
      <c r="K3" s="160"/>
    </row>
    <row r="4" spans="1:11" x14ac:dyDescent="0.35">
      <c r="A4" s="26"/>
      <c r="B4" s="27" t="s">
        <v>40</v>
      </c>
      <c r="C4" s="74">
        <v>12.5</v>
      </c>
      <c r="D4" s="27" t="s">
        <v>40</v>
      </c>
      <c r="E4" s="74">
        <v>12</v>
      </c>
      <c r="F4" s="28" t="s">
        <v>40</v>
      </c>
      <c r="G4" s="74">
        <v>8.9</v>
      </c>
      <c r="H4" s="28" t="s">
        <v>40</v>
      </c>
      <c r="I4" s="74">
        <v>14.2</v>
      </c>
      <c r="J4" s="28" t="s">
        <v>40</v>
      </c>
      <c r="K4" s="74">
        <v>15.6</v>
      </c>
    </row>
    <row r="5" spans="1:11" x14ac:dyDescent="0.35">
      <c r="A5" s="29"/>
      <c r="B5" s="26"/>
      <c r="C5" s="30"/>
      <c r="D5" s="26"/>
      <c r="E5" s="30"/>
      <c r="F5" s="26"/>
      <c r="G5" s="30"/>
      <c r="H5" s="26"/>
      <c r="I5" s="30"/>
      <c r="J5" s="26"/>
      <c r="K5" s="30"/>
    </row>
    <row r="6" spans="1:11" ht="13.3" thickBot="1" x14ac:dyDescent="0.4">
      <c r="A6" s="31"/>
      <c r="B6" s="32" t="s">
        <v>20</v>
      </c>
      <c r="C6" s="33" t="s">
        <v>41</v>
      </c>
      <c r="D6" s="32" t="s">
        <v>20</v>
      </c>
      <c r="E6" s="33" t="s">
        <v>41</v>
      </c>
      <c r="F6" s="34" t="s">
        <v>20</v>
      </c>
      <c r="G6" s="33" t="s">
        <v>41</v>
      </c>
      <c r="H6" s="34" t="s">
        <v>20</v>
      </c>
      <c r="I6" s="33" t="s">
        <v>41</v>
      </c>
      <c r="J6" s="34" t="s">
        <v>20</v>
      </c>
      <c r="K6" s="33" t="s">
        <v>41</v>
      </c>
    </row>
    <row r="7" spans="1:11" ht="15.9" x14ac:dyDescent="0.45">
      <c r="A7" s="35" t="s">
        <v>66</v>
      </c>
      <c r="B7" s="36">
        <v>97</v>
      </c>
      <c r="C7" s="37"/>
      <c r="D7" s="36">
        <v>168</v>
      </c>
      <c r="E7" s="37"/>
      <c r="F7" s="36">
        <v>162</v>
      </c>
      <c r="G7" s="37"/>
      <c r="H7" s="36">
        <v>164</v>
      </c>
      <c r="I7" s="37"/>
      <c r="J7" s="36">
        <v>125</v>
      </c>
      <c r="K7" s="37"/>
    </row>
    <row r="8" spans="1:11" ht="15.9" x14ac:dyDescent="0.45">
      <c r="A8" s="35" t="s">
        <v>42</v>
      </c>
      <c r="B8" s="36">
        <v>164</v>
      </c>
      <c r="C8" s="37"/>
      <c r="D8" s="36">
        <v>185</v>
      </c>
      <c r="E8" s="37"/>
      <c r="F8" s="36">
        <v>158</v>
      </c>
      <c r="G8" s="37"/>
      <c r="H8" s="36">
        <v>152</v>
      </c>
      <c r="I8" s="37"/>
      <c r="J8" s="36">
        <v>185</v>
      </c>
      <c r="K8" s="37"/>
    </row>
    <row r="9" spans="1:11" ht="15.9" x14ac:dyDescent="0.45">
      <c r="A9" s="35" t="s">
        <v>43</v>
      </c>
      <c r="B9" s="36">
        <v>125</v>
      </c>
      <c r="C9" s="37"/>
      <c r="D9" s="36">
        <v>169</v>
      </c>
      <c r="E9" s="37"/>
      <c r="F9" s="36">
        <v>188</v>
      </c>
      <c r="G9" s="37"/>
      <c r="H9" s="36">
        <v>178</v>
      </c>
      <c r="I9" s="37"/>
      <c r="J9" s="36">
        <v>177</v>
      </c>
      <c r="K9" s="37"/>
    </row>
    <row r="10" spans="1:11" ht="15.9" x14ac:dyDescent="0.45">
      <c r="A10" s="35" t="s">
        <v>44</v>
      </c>
      <c r="B10" s="36">
        <v>168</v>
      </c>
      <c r="C10" s="37"/>
      <c r="D10" s="36">
        <v>168</v>
      </c>
      <c r="E10" s="37"/>
      <c r="F10" s="36">
        <v>162</v>
      </c>
      <c r="G10" s="37"/>
      <c r="H10" s="36">
        <v>166</v>
      </c>
      <c r="I10" s="37"/>
      <c r="J10" s="36">
        <v>162</v>
      </c>
      <c r="K10" s="37"/>
    </row>
    <row r="11" spans="1:11" ht="15.9" x14ac:dyDescent="0.45">
      <c r="A11" s="35" t="s">
        <v>45</v>
      </c>
      <c r="B11" s="36">
        <v>169</v>
      </c>
      <c r="C11" s="37"/>
      <c r="D11" s="36">
        <v>125</v>
      </c>
      <c r="E11" s="37"/>
      <c r="F11" s="36">
        <v>168</v>
      </c>
      <c r="G11" s="37"/>
      <c r="H11" s="36">
        <v>143</v>
      </c>
      <c r="I11" s="37"/>
      <c r="J11" s="36">
        <v>158</v>
      </c>
      <c r="K11" s="37"/>
    </row>
    <row r="12" spans="1:11" ht="15.9" x14ac:dyDescent="0.45">
      <c r="A12" s="35" t="s">
        <v>46</v>
      </c>
      <c r="B12" s="36">
        <v>144</v>
      </c>
      <c r="C12" s="37"/>
      <c r="D12" s="36">
        <v>96</v>
      </c>
      <c r="E12" s="37"/>
      <c r="F12" s="36">
        <v>199</v>
      </c>
      <c r="G12" s="37"/>
      <c r="H12" s="36">
        <v>156</v>
      </c>
      <c r="I12" s="37"/>
      <c r="J12" s="36">
        <v>155</v>
      </c>
      <c r="K12" s="37"/>
    </row>
    <row r="13" spans="1:11" ht="15.9" x14ac:dyDescent="0.45">
      <c r="A13" s="35" t="s">
        <v>47</v>
      </c>
      <c r="B13" s="36">
        <v>156</v>
      </c>
      <c r="C13" s="37"/>
      <c r="D13" s="36">
        <v>98</v>
      </c>
      <c r="E13" s="37"/>
      <c r="F13" s="36">
        <v>125</v>
      </c>
      <c r="G13" s="37"/>
      <c r="H13" s="36">
        <v>99</v>
      </c>
      <c r="I13" s="37"/>
      <c r="J13" s="36">
        <v>120</v>
      </c>
      <c r="K13" s="37"/>
    </row>
    <row r="14" spans="1:11" ht="15.9" x14ac:dyDescent="0.45">
      <c r="A14" s="35" t="s">
        <v>48</v>
      </c>
      <c r="B14" s="36">
        <v>155</v>
      </c>
      <c r="C14" s="37"/>
      <c r="D14" s="36">
        <v>97</v>
      </c>
      <c r="E14" s="37"/>
      <c r="F14" s="36">
        <v>126</v>
      </c>
      <c r="G14" s="37"/>
      <c r="H14" s="36">
        <v>118</v>
      </c>
      <c r="I14" s="37"/>
      <c r="J14" s="36">
        <v>116</v>
      </c>
      <c r="K14" s="37"/>
    </row>
    <row r="15" spans="1:11" ht="15.9" x14ac:dyDescent="0.45">
      <c r="A15" s="35" t="s">
        <v>49</v>
      </c>
      <c r="B15" s="36">
        <v>102</v>
      </c>
      <c r="C15" s="37"/>
      <c r="D15" s="36">
        <v>79</v>
      </c>
      <c r="E15" s="37"/>
      <c r="F15" s="36">
        <v>128</v>
      </c>
      <c r="G15" s="37"/>
      <c r="H15" s="36">
        <v>165</v>
      </c>
      <c r="I15" s="37"/>
      <c r="J15" s="36">
        <v>168</v>
      </c>
      <c r="K15" s="37"/>
    </row>
    <row r="16" spans="1:11" ht="15.9" x14ac:dyDescent="0.45">
      <c r="A16" s="35" t="s">
        <v>50</v>
      </c>
      <c r="B16" s="36">
        <v>187</v>
      </c>
      <c r="C16" s="37"/>
      <c r="D16" s="36">
        <v>158</v>
      </c>
      <c r="E16" s="37"/>
      <c r="F16" s="36">
        <v>182</v>
      </c>
      <c r="G16" s="37"/>
      <c r="H16" s="36">
        <v>220</v>
      </c>
      <c r="I16" s="37"/>
      <c r="J16" s="36">
        <v>166</v>
      </c>
      <c r="K16" s="37"/>
    </row>
    <row r="17" spans="1:11" ht="15.9" x14ac:dyDescent="0.45">
      <c r="A17" s="35" t="s">
        <v>51</v>
      </c>
      <c r="B17" s="36">
        <v>173</v>
      </c>
      <c r="C17" s="37"/>
      <c r="D17" s="36">
        <v>116</v>
      </c>
      <c r="E17" s="37"/>
      <c r="F17" s="36">
        <v>168</v>
      </c>
      <c r="G17" s="37"/>
      <c r="H17" s="36">
        <v>144</v>
      </c>
      <c r="I17" s="37"/>
      <c r="J17" s="36">
        <v>148</v>
      </c>
      <c r="K17" s="37"/>
    </row>
    <row r="18" spans="1:11" ht="16.3" thickBot="1" x14ac:dyDescent="0.5">
      <c r="A18" s="38" t="s">
        <v>52</v>
      </c>
      <c r="B18" s="39">
        <v>124</v>
      </c>
      <c r="C18" s="37"/>
      <c r="D18" s="39">
        <v>111</v>
      </c>
      <c r="E18" s="37"/>
      <c r="F18" s="39">
        <v>128</v>
      </c>
      <c r="G18" s="37"/>
      <c r="H18" s="39">
        <v>98</v>
      </c>
      <c r="I18" s="37"/>
      <c r="J18" s="39">
        <v>97</v>
      </c>
      <c r="K18" s="37"/>
    </row>
    <row r="19" spans="1:11" x14ac:dyDescent="0.35">
      <c r="B19" s="40"/>
      <c r="C19" s="41"/>
      <c r="D19" s="40"/>
      <c r="E19" s="41"/>
      <c r="F19" s="40"/>
      <c r="G19" s="41"/>
      <c r="H19" s="40"/>
      <c r="I19" s="41"/>
      <c r="J19" s="40"/>
      <c r="K19" s="41"/>
    </row>
    <row r="20" spans="1:11" ht="13.3" thickBot="1" x14ac:dyDescent="0.4">
      <c r="A20" s="24" t="s">
        <v>67</v>
      </c>
      <c r="B20" s="42"/>
      <c r="C20" s="43"/>
      <c r="D20" s="42"/>
      <c r="E20" s="43"/>
      <c r="F20" s="42"/>
      <c r="G20" s="43"/>
      <c r="H20" s="42"/>
      <c r="I20" s="43"/>
      <c r="J20" s="42"/>
      <c r="K20" s="43"/>
    </row>
    <row r="23" spans="1:11" ht="17.7" customHeight="1" x14ac:dyDescent="0.4">
      <c r="A23" s="122" t="s">
        <v>68</v>
      </c>
      <c r="B23" s="123"/>
      <c r="C23" s="123"/>
      <c r="D23" s="123"/>
      <c r="E23" s="138"/>
    </row>
    <row r="24" spans="1:11" ht="14.9" customHeight="1" x14ac:dyDescent="0.4">
      <c r="A24" s="125" t="s">
        <v>33</v>
      </c>
      <c r="B24" s="103"/>
      <c r="C24" s="103"/>
      <c r="D24" s="103"/>
      <c r="E24" s="139"/>
    </row>
    <row r="25" spans="1:11" ht="19.649999999999999" customHeight="1" x14ac:dyDescent="0.4">
      <c r="A25" s="127" t="s">
        <v>69</v>
      </c>
      <c r="B25" s="128"/>
      <c r="C25" s="128"/>
      <c r="D25" s="128"/>
      <c r="E25" s="140"/>
    </row>
    <row r="26" spans="1:11" ht="14.9" customHeight="1" x14ac:dyDescent="0.35"/>
    <row r="27" spans="1:11" ht="18.45" x14ac:dyDescent="0.5">
      <c r="A27" s="141" t="s">
        <v>130</v>
      </c>
      <c r="B27" s="123"/>
      <c r="C27" s="123"/>
      <c r="D27" s="123"/>
      <c r="E27" s="138"/>
    </row>
    <row r="28" spans="1:11" ht="18" customHeight="1" x14ac:dyDescent="0.4">
      <c r="A28" s="125" t="s">
        <v>122</v>
      </c>
      <c r="B28" s="103"/>
      <c r="C28" s="103"/>
      <c r="D28" s="103"/>
      <c r="E28" s="139"/>
    </row>
    <row r="29" spans="1:11" ht="14.6" x14ac:dyDescent="0.4">
      <c r="A29" s="125" t="s">
        <v>121</v>
      </c>
      <c r="B29" s="103"/>
      <c r="C29" s="103"/>
      <c r="D29" s="103"/>
      <c r="E29" s="139"/>
    </row>
    <row r="30" spans="1:11" ht="21.35" customHeight="1" x14ac:dyDescent="0.4">
      <c r="A30" s="142" t="s">
        <v>116</v>
      </c>
      <c r="B30" s="103"/>
      <c r="C30" s="103"/>
      <c r="D30" s="103"/>
      <c r="E30" s="139"/>
    </row>
    <row r="31" spans="1:11" ht="23.6" customHeight="1" x14ac:dyDescent="0.35">
      <c r="A31" s="144" t="s">
        <v>135</v>
      </c>
      <c r="B31" s="143"/>
      <c r="C31" s="143"/>
      <c r="D31" s="143"/>
      <c r="E31" s="129"/>
    </row>
    <row r="32" spans="1:11" s="97" customFormat="1" x14ac:dyDescent="0.35"/>
    <row r="33" spans="1:5" s="97" customFormat="1" x14ac:dyDescent="0.35"/>
    <row r="34" spans="1:5" s="97" customFormat="1" x14ac:dyDescent="0.35"/>
    <row r="35" spans="1:5" s="97" customFormat="1" x14ac:dyDescent="0.35"/>
    <row r="36" spans="1:5" s="97" customFormat="1" x14ac:dyDescent="0.35"/>
    <row r="45" spans="1:5" ht="24.9" customHeight="1" x14ac:dyDescent="0.5">
      <c r="A45" s="98" t="s">
        <v>134</v>
      </c>
      <c r="B45" s="96"/>
      <c r="C45" s="96"/>
      <c r="D45" s="96"/>
      <c r="E45" s="96"/>
    </row>
    <row r="46" spans="1:5" x14ac:dyDescent="0.35">
      <c r="A46" s="162" t="s">
        <v>132</v>
      </c>
      <c r="B46" s="162"/>
      <c r="C46" s="162"/>
      <c r="D46" s="162"/>
      <c r="E46" s="162"/>
    </row>
    <row r="47" spans="1:5" ht="19.649999999999999" customHeight="1" x14ac:dyDescent="0.4">
      <c r="A47" s="162" t="s">
        <v>133</v>
      </c>
      <c r="B47" s="162"/>
      <c r="C47" s="162"/>
      <c r="D47" s="162"/>
      <c r="E47" s="162"/>
    </row>
    <row r="48" spans="1:5" ht="31.5" customHeight="1" x14ac:dyDescent="0.35">
      <c r="A48" s="162" t="s">
        <v>131</v>
      </c>
      <c r="B48" s="162"/>
      <c r="C48" s="162"/>
      <c r="D48" s="162"/>
      <c r="E48" s="162"/>
    </row>
    <row r="49" spans="1:5" ht="73.400000000000006" customHeight="1" x14ac:dyDescent="0.35">
      <c r="A49" s="162" t="s">
        <v>137</v>
      </c>
      <c r="B49" s="162"/>
      <c r="C49" s="162"/>
      <c r="D49" s="162"/>
      <c r="E49" s="162"/>
    </row>
    <row r="50" spans="1:5" ht="24.35" customHeight="1" x14ac:dyDescent="0.35">
      <c r="A50" s="161" t="s">
        <v>136</v>
      </c>
      <c r="B50" s="161"/>
      <c r="C50" s="161"/>
      <c r="D50" s="161"/>
      <c r="E50" s="161"/>
    </row>
  </sheetData>
  <mergeCells count="10">
    <mergeCell ref="A50:E50"/>
    <mergeCell ref="A46:E46"/>
    <mergeCell ref="A47:E47"/>
    <mergeCell ref="A48:E48"/>
    <mergeCell ref="A49:E49"/>
    <mergeCell ref="J3:K3"/>
    <mergeCell ref="B3:C3"/>
    <mergeCell ref="D3:E3"/>
    <mergeCell ref="F3:G3"/>
    <mergeCell ref="H3:I3"/>
  </mergeCells>
  <phoneticPr fontId="0" type="noConversion"/>
  <conditionalFormatting sqref="I7:I18 C7:C18 E7:E18 G7:G18 K7:K18">
    <cfRule type="cellIs" dxfId="11" priority="1" stopIfTrue="1" operator="equal">
      <formula>B7*C$4</formula>
    </cfRule>
  </conditionalFormatting>
  <conditionalFormatting sqref="C20 E20 G20 I20 K20">
    <cfRule type="cellIs" dxfId="10" priority="2" stopIfTrue="1" operator="equal">
      <formula>SUM(B$7:B$18)*C$4</formula>
    </cfRule>
  </conditionalFormatting>
  <hyperlinks>
    <hyperlink ref="A31" location="Jahresabrechnung!A49" tooltip="Ein Klick bringt dich zur Erklärung!" display="Zur Erklärung…" xr:uid="{00000000-0004-0000-0700-000000000000}"/>
  </hyperlinks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13</vt:i4>
      </vt:variant>
    </vt:vector>
  </HeadingPairs>
  <TitlesOfParts>
    <vt:vector size="13" baseType="lpstr">
      <vt:lpstr>Tipps</vt:lpstr>
      <vt:lpstr>Umsatz</vt:lpstr>
      <vt:lpstr>Urlaub</vt:lpstr>
      <vt:lpstr>Stromkosten</vt:lpstr>
      <vt:lpstr>Treibstoffkosten</vt:lpstr>
      <vt:lpstr>Bergfreunde</vt:lpstr>
      <vt:lpstr>Honorar</vt:lpstr>
      <vt:lpstr>Lotto</vt:lpstr>
      <vt:lpstr>Jahresabrechnung</vt:lpstr>
      <vt:lpstr>Schülerzahl</vt:lpstr>
      <vt:lpstr>Fehler</vt:lpstr>
      <vt:lpstr>+ 1x1 Aufg.</vt:lpstr>
      <vt:lpstr>1x1 Erg.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Alois Klotz</cp:lastModifiedBy>
  <dcterms:created xsi:type="dcterms:W3CDTF">1996-10-17T05:27:31Z</dcterms:created>
  <dcterms:modified xsi:type="dcterms:W3CDTF">2022-11-19T11:37:44Z</dcterms:modified>
</cp:coreProperties>
</file>